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325" yWindow="75" windowWidth="7695" windowHeight="12150" tabRatio="827"/>
  </bookViews>
  <sheets>
    <sheet name="Metryczka" sheetId="13" r:id="rId1"/>
    <sheet name="Arkusz_A1" sheetId="3" r:id="rId2"/>
    <sheet name="Słowniki" sheetId="1" state="hidden" r:id="rId3"/>
    <sheet name="Arkusz1" sheetId="14" state="hidden" r:id="rId4"/>
  </sheets>
  <definedNames>
    <definedName name="buski">Słowniki!$F$2:$F$9</definedName>
    <definedName name="jędrzejowski">Słowniki!$G$2:$G$10</definedName>
    <definedName name="kazimierski">Słowniki!$H$2:$H$6</definedName>
    <definedName name="Kielce">Słowniki!$J$2</definedName>
    <definedName name="kielecki">Słowniki!$I$2:$I$20</definedName>
    <definedName name="konecki">Słowniki!$K$2:$K$9</definedName>
    <definedName name="OP1_1">Słowniki!$F$30:$F$34</definedName>
    <definedName name="OP1_10">Słowniki!$O$30:$O$31</definedName>
    <definedName name="OP1_2">Słowniki!$G$30:$G$34</definedName>
    <definedName name="OP1_3">Słowniki!$H$30:$H$34</definedName>
    <definedName name="OP1_4">Słowniki!$I$30:$I$34</definedName>
    <definedName name="OP1_5">Słowniki!$J$30:$J$34</definedName>
    <definedName name="OP1_6">Słowniki!$K$30:$K$35</definedName>
    <definedName name="OP1_7">Słowniki!$L$30:$L$31</definedName>
    <definedName name="OP1_8">Słowniki!$M$30:$M$31</definedName>
    <definedName name="OP1_9">Słowniki!$N$30:$N$31</definedName>
    <definedName name="OP2_1">Słowniki!$P$30</definedName>
    <definedName name="OP2_10">Słowniki!$Y$30</definedName>
    <definedName name="OP2_2">Słowniki!$Q$30</definedName>
    <definedName name="OP2_3">Słowniki!$R$30</definedName>
    <definedName name="OP2_4">Słowniki!$S$30:$S$32</definedName>
    <definedName name="OP2_5">Słowniki!$T$30:$T$32</definedName>
    <definedName name="OP2_6">Słowniki!$U$30</definedName>
    <definedName name="OP2_7">Słowniki!$V$30</definedName>
    <definedName name="OP2_8">Słowniki!$W$30</definedName>
    <definedName name="OP2_9">Słowniki!$X$30:$X$33</definedName>
    <definedName name="OP3_1">Słowniki!$Z$30:$Z$32</definedName>
    <definedName name="OP3_2">Słowniki!$AA$30:$AA$32</definedName>
    <definedName name="OP3_3">Słowniki!$AB$30</definedName>
    <definedName name="OP3_4">Słowniki!$AC$30:$AC$31</definedName>
    <definedName name="OP3_5">Słowniki!$AD$30:$AD$32</definedName>
    <definedName name="OP3_6">Słowniki!$AE$30</definedName>
    <definedName name="OP3_7">Słowniki!$AF$30:$AF$31</definedName>
    <definedName name="OP4_1">Słowniki!$AG$30:$AG$31</definedName>
    <definedName name="OP4_2">Słowniki!$AH$30:$AH$31</definedName>
    <definedName name="OP4_3">Słowniki!$AI$30</definedName>
    <definedName name="OP4_4">Słowniki!$AJ$30</definedName>
    <definedName name="OP5_1">Słowniki!$AK$30</definedName>
    <definedName name="OP5_2">Słowniki!$AL$30</definedName>
    <definedName name="opatowski">Słowniki!$L$2:$L$9</definedName>
    <definedName name="ostrowiecki">Słowniki!$M$2:$M$7</definedName>
    <definedName name="pińczowski">Słowniki!$N$2:$N$6</definedName>
    <definedName name="powiaty">Słowniki!$E$2:$E$15</definedName>
    <definedName name="sandomierski">Słowniki!$O$2:$O$10</definedName>
    <definedName name="skarżyski">Słowniki!$P$2:$P$6</definedName>
    <definedName name="starachowicki">Słowniki!$Q$2:$Q$6</definedName>
    <definedName name="staszowski">Słowniki!$R$2:$R$9</definedName>
    <definedName name="włoszczowski">Słowniki!$S$2:$S$7</definedName>
  </definedNames>
  <calcPr calcId="145621" calcOnSave="0"/>
</workbook>
</file>

<file path=xl/calcChain.xml><?xml version="1.0" encoding="utf-8"?>
<calcChain xmlns="http://schemas.openxmlformats.org/spreadsheetml/2006/main">
  <c r="AB4" i="3" l="1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3" i="3"/>
  <c r="AQ2" i="1" l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" i="1"/>
  <c r="K2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" i="14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20" i="1"/>
  <c r="AQ104" i="1" l="1"/>
  <c r="B13" i="13"/>
  <c r="B14" i="13" l="1"/>
</calcChain>
</file>

<file path=xl/sharedStrings.xml><?xml version="1.0" encoding="utf-8"?>
<sst xmlns="http://schemas.openxmlformats.org/spreadsheetml/2006/main" count="1367" uniqueCount="359">
  <si>
    <t>Powiat</t>
  </si>
  <si>
    <t>Gmina</t>
  </si>
  <si>
    <t>opatowski</t>
  </si>
  <si>
    <t xml:space="preserve">Baćkowice </t>
  </si>
  <si>
    <t>ostrowiecki</t>
  </si>
  <si>
    <t xml:space="preserve">Bałtów </t>
  </si>
  <si>
    <t>kazimierski</t>
  </si>
  <si>
    <t>Bejsce</t>
  </si>
  <si>
    <t>kielecki</t>
  </si>
  <si>
    <t xml:space="preserve">Bieliny </t>
  </si>
  <si>
    <t>skarżyski</t>
  </si>
  <si>
    <t xml:space="preserve">Bliżyn </t>
  </si>
  <si>
    <t xml:space="preserve">Bodzechów </t>
  </si>
  <si>
    <t xml:space="preserve">Bodzentyn </t>
  </si>
  <si>
    <t>staszowski</t>
  </si>
  <si>
    <t xml:space="preserve">Bogoria </t>
  </si>
  <si>
    <t>starachowicki</t>
  </si>
  <si>
    <t xml:space="preserve">Brody </t>
  </si>
  <si>
    <t>buski</t>
  </si>
  <si>
    <t xml:space="preserve">Busko-Zdrój </t>
  </si>
  <si>
    <t xml:space="preserve">Chęciny </t>
  </si>
  <si>
    <t xml:space="preserve">Chmielnik </t>
  </si>
  <si>
    <t xml:space="preserve">Czarnocin </t>
  </si>
  <si>
    <t>Ćmielów</t>
  </si>
  <si>
    <t xml:space="preserve">Daleszyce </t>
  </si>
  <si>
    <t>sandomierski</t>
  </si>
  <si>
    <t>Dwikozy</t>
  </si>
  <si>
    <t>pińczowski</t>
  </si>
  <si>
    <t xml:space="preserve">Działoszyce </t>
  </si>
  <si>
    <t>konecki</t>
  </si>
  <si>
    <t xml:space="preserve">Fałków </t>
  </si>
  <si>
    <t xml:space="preserve">Gnojno </t>
  </si>
  <si>
    <t xml:space="preserve">Gowarczów </t>
  </si>
  <si>
    <t xml:space="preserve">Górno </t>
  </si>
  <si>
    <t>jędrzejowski</t>
  </si>
  <si>
    <t xml:space="preserve">Imielno </t>
  </si>
  <si>
    <t xml:space="preserve">Iwaniska </t>
  </si>
  <si>
    <t xml:space="preserve">Jędrzejów </t>
  </si>
  <si>
    <t>Kazimierza Wielka</t>
  </si>
  <si>
    <t>m. Kielce</t>
  </si>
  <si>
    <t>Kielce</t>
  </si>
  <si>
    <t xml:space="preserve">Kije </t>
  </si>
  <si>
    <t xml:space="preserve">Klimontów </t>
  </si>
  <si>
    <t>włoszczowski</t>
  </si>
  <si>
    <t xml:space="preserve">Kluczewsko </t>
  </si>
  <si>
    <t xml:space="preserve">Końskie </t>
  </si>
  <si>
    <t>Koprzywnica</t>
  </si>
  <si>
    <t xml:space="preserve">Krasocin </t>
  </si>
  <si>
    <t xml:space="preserve">Kunów </t>
  </si>
  <si>
    <t>Lipnik</t>
  </si>
  <si>
    <t xml:space="preserve">Łagów </t>
  </si>
  <si>
    <t xml:space="preserve">Łączna </t>
  </si>
  <si>
    <t xml:space="preserve">Łoniów </t>
  </si>
  <si>
    <t xml:space="preserve">Łopuszno </t>
  </si>
  <si>
    <t>Łubnice</t>
  </si>
  <si>
    <t xml:space="preserve">Małogoszcz </t>
  </si>
  <si>
    <t xml:space="preserve">Masłów </t>
  </si>
  <si>
    <t xml:space="preserve">Michałów </t>
  </si>
  <si>
    <t xml:space="preserve">Miedziana Góra </t>
  </si>
  <si>
    <t xml:space="preserve">Mirzec </t>
  </si>
  <si>
    <t xml:space="preserve">Mniów </t>
  </si>
  <si>
    <t xml:space="preserve">Morawica </t>
  </si>
  <si>
    <t>Moskorzew</t>
  </si>
  <si>
    <t xml:space="preserve">Nagłowice </t>
  </si>
  <si>
    <t xml:space="preserve">Nowa Słupia </t>
  </si>
  <si>
    <t xml:space="preserve">Nowy Korczyn </t>
  </si>
  <si>
    <t>Obrazów</t>
  </si>
  <si>
    <t xml:space="preserve">Oksa </t>
  </si>
  <si>
    <t xml:space="preserve">Oleśnica </t>
  </si>
  <si>
    <t>Opatowiec</t>
  </si>
  <si>
    <t>Opatów</t>
  </si>
  <si>
    <t>Osiek</t>
  </si>
  <si>
    <t>Ostrowiec Świętokrzytski</t>
  </si>
  <si>
    <t>Ożarów</t>
  </si>
  <si>
    <t xml:space="preserve">Pacanów </t>
  </si>
  <si>
    <t>Pawłów</t>
  </si>
  <si>
    <t xml:space="preserve">Piekoszów </t>
  </si>
  <si>
    <t xml:space="preserve">Pierzchnica </t>
  </si>
  <si>
    <t xml:space="preserve">Pińczów </t>
  </si>
  <si>
    <t>Połaniec</t>
  </si>
  <si>
    <t>Radków</t>
  </si>
  <si>
    <t xml:space="preserve">Radoszyce </t>
  </si>
  <si>
    <t xml:space="preserve">Raków </t>
  </si>
  <si>
    <t xml:space="preserve">Ruda Maleniecka </t>
  </si>
  <si>
    <t xml:space="preserve">Rytwiany </t>
  </si>
  <si>
    <t xml:space="preserve">Sadowie </t>
  </si>
  <si>
    <t>Samborzec</t>
  </si>
  <si>
    <t>Sandomierz</t>
  </si>
  <si>
    <t>Secemin</t>
  </si>
  <si>
    <t xml:space="preserve">Sędziszów </t>
  </si>
  <si>
    <t xml:space="preserve">Sitkówka-Nowiny </t>
  </si>
  <si>
    <t>Skalbmierz</t>
  </si>
  <si>
    <t>Skarżysko-Kamienna</t>
  </si>
  <si>
    <t>Skarżysko-Kościelne</t>
  </si>
  <si>
    <t>Słupia (Konecka)</t>
  </si>
  <si>
    <t xml:space="preserve">Słupia Jędrzejowska </t>
  </si>
  <si>
    <t>Smyków</t>
  </si>
  <si>
    <t xml:space="preserve">Sobków </t>
  </si>
  <si>
    <t xml:space="preserve">Solec-Zdrój </t>
  </si>
  <si>
    <t>Starachowice</t>
  </si>
  <si>
    <t xml:space="preserve">Staszów </t>
  </si>
  <si>
    <t xml:space="preserve">Stąporków </t>
  </si>
  <si>
    <t xml:space="preserve">Stopnica </t>
  </si>
  <si>
    <t xml:space="preserve">Strawczyn </t>
  </si>
  <si>
    <t xml:space="preserve">Suchedniów </t>
  </si>
  <si>
    <t>Szydłów</t>
  </si>
  <si>
    <t>Tarłów</t>
  </si>
  <si>
    <t xml:space="preserve">Tuczępy </t>
  </si>
  <si>
    <t>Waśniów</t>
  </si>
  <si>
    <t xml:space="preserve">Wąchock </t>
  </si>
  <si>
    <t>Wilczyce</t>
  </si>
  <si>
    <t>Wiślica</t>
  </si>
  <si>
    <t xml:space="preserve">Włoszczowa </t>
  </si>
  <si>
    <t>Wodzisław</t>
  </si>
  <si>
    <t>Wojciechowice</t>
  </si>
  <si>
    <t>Zagnańsk</t>
  </si>
  <si>
    <t>Zawichost</t>
  </si>
  <si>
    <t>Złota</t>
  </si>
  <si>
    <t xml:space="preserve"> </t>
  </si>
  <si>
    <t>brak danych</t>
  </si>
  <si>
    <t>kontrola jakości</t>
  </si>
  <si>
    <t>wypełniono</t>
  </si>
  <si>
    <t>sprawdź dane</t>
  </si>
  <si>
    <t>Metryczka</t>
  </si>
  <si>
    <t xml:space="preserve">Imię </t>
  </si>
  <si>
    <t>Nazwisko</t>
  </si>
  <si>
    <t>Stanowisko</t>
  </si>
  <si>
    <t>Nr telefonu</t>
  </si>
  <si>
    <t>Dane osoby odpowiedzialnej za wypełnienie ankiety</t>
  </si>
  <si>
    <t>Ostrowiec Świętokrzyski</t>
  </si>
  <si>
    <t>Powiaty</t>
  </si>
  <si>
    <t>e-mail</t>
  </si>
  <si>
    <t>Nazwa podmiotu</t>
  </si>
  <si>
    <t>Nazwa i kod strefy</t>
  </si>
  <si>
    <t>strefa miasto Kielce - PL2601</t>
  </si>
  <si>
    <t>strefa świętokrzyska o numerze PL2602</t>
  </si>
  <si>
    <t>Opis działania naprawczego
(tekst – maksymalnie 600 znaków)</t>
  </si>
  <si>
    <t>Obszar strefy, na którym podjęto działanie naprawcze. 
Opis obszaru, na którym leżą źródła emisji uwzględnione
w działaniach naprawczych
(tekst – maksymalnie 600 znaków)</t>
  </si>
  <si>
    <t>Termin zastosowania</t>
  </si>
  <si>
    <t>Data rozpoczęcia
(RRRR-MM-DD)</t>
  </si>
  <si>
    <t>Data zakończenia
(RRRR-MM-DD)</t>
  </si>
  <si>
    <t>Skala czasowa osiągnięcia redukcji stężenia</t>
  </si>
  <si>
    <t>A: krótkoterminowe</t>
  </si>
  <si>
    <t>B: średniookresowe (około roku)</t>
  </si>
  <si>
    <t>C: długoterminowe</t>
  </si>
  <si>
    <t>A: transport</t>
  </si>
  <si>
    <t>B: przemysł, w tym wytwarzanie ciepła i energii elektrycznej</t>
  </si>
  <si>
    <t>C: rolnictwo</t>
  </si>
  <si>
    <t>E: inne</t>
  </si>
  <si>
    <t>Kategoria źródeł emisji, której dotyczy działanie naprawcze</t>
  </si>
  <si>
    <t>D: źródła związane z handlem
i mieszkalnictwem</t>
  </si>
  <si>
    <t>Uwagi
(objaśnienia do kodu E: inne)</t>
  </si>
  <si>
    <t>Kod i tytuł działania naprawczego</t>
  </si>
  <si>
    <t>Wskaźnik monitorowania postępu działań naprawczych</t>
  </si>
  <si>
    <t>Efekt ekologiczny
Wartość wskaźnika</t>
  </si>
  <si>
    <t>Szacunkowa
wysokość całkowita
poniesionych kosztów
(w PLN)</t>
  </si>
  <si>
    <t>Szacunkowa
wysokość całkowita
poniesionych kosztów
(w EUR)</t>
  </si>
  <si>
    <t>Ilość wymienionych źródeł spalania [szt.]</t>
  </si>
  <si>
    <t>Zmniejszenie emisji pyłu PM10 [Mg/rok]</t>
  </si>
  <si>
    <t>Zmniejszenie emisji pyłu PM2,5 [Mg/rok]</t>
  </si>
  <si>
    <t>Zmniejszenie emisji B(a)P [kg/rok]</t>
  </si>
  <si>
    <t>Ilość zlikwidowanych źródeł spalania [szt.]</t>
  </si>
  <si>
    <t>x</t>
  </si>
  <si>
    <t>iksy</t>
  </si>
  <si>
    <r>
      <t>Powierzchnia obiektów z wymienionymi źródłami ciepła [m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]</t>
    </r>
  </si>
  <si>
    <r>
      <t>Powierzchnia obiektów ze zlikwidowanymi źródłami ciepła [m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]</t>
    </r>
  </si>
  <si>
    <t>Ilość obiektów poddanych termomodernizacji  [szt.]</t>
  </si>
  <si>
    <r>
      <t>Powierzchnia użytkowa budynku poddanego termomodernizacji [m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]</t>
    </r>
  </si>
  <si>
    <t>Zmniejszenie zapotrzebowania na ciepło [GJ/rok]</t>
  </si>
  <si>
    <t>Długość rozbudowanej sieci ciepłowniczej [km]</t>
  </si>
  <si>
    <t>Ilość podłączonych nowych obiektów [szt.]</t>
  </si>
  <si>
    <t>Długość rozbudowanej sieci gazowej [km]</t>
  </si>
  <si>
    <t>Moc zainstalowanych urządzeń wykorzystujących OZE [MW]</t>
  </si>
  <si>
    <t>Produkcja energii z odnawialnych źródeł [MWh/rok]</t>
  </si>
  <si>
    <t>Ilość budynków oddanych do użytkowania spełniających normy energooszczędności [szt.]</t>
  </si>
  <si>
    <t>Ilość budynków oddanych do użytkowania spełniających normy dla budynków pasywnych [szt.]</t>
  </si>
  <si>
    <t>Długość wybudowanych obwodnic [km]</t>
  </si>
  <si>
    <t>Nr uchwały rady miasta/gminy</t>
  </si>
  <si>
    <t>Długość nowych odcinków dróg [km]</t>
  </si>
  <si>
    <t>Długość utwardzonych odcinków poboczy [km]</t>
  </si>
  <si>
    <t>Długość przebudowanych odcinków dróg [km]</t>
  </si>
  <si>
    <t>Długość utwardzonych odcinków dróg [km]</t>
  </si>
  <si>
    <t>Długość czyszczonych odcinków dróg [km]</t>
  </si>
  <si>
    <t>Ilość czyszczonych pojazdów [szt.]</t>
  </si>
  <si>
    <t>Ilość prowadzonych działań według rodzaju [szt.]</t>
  </si>
  <si>
    <t>Długość odcinków dróg rowerowych [km]</t>
  </si>
  <si>
    <t>Ilość wymienionego taboru komunikacji publicznej [szt.] w rozbiciu na rodzaje</t>
  </si>
  <si>
    <t>Zmiana ilości pasażerów komunikacji publicznej [osoby]</t>
  </si>
  <si>
    <t>Długość zmodernizowanej sieci ciepłowniczej [km]</t>
  </si>
  <si>
    <t>Obszar nowych nasadzeń zieleni [ha]</t>
  </si>
  <si>
    <t>Ilość opracowanych lub zmienionych planów zagospodarowania przestrzennego [szt.]</t>
  </si>
  <si>
    <t>Zastosowane rozwiązania - opis</t>
  </si>
  <si>
    <t>Ilość planów uwzględniających zmiany w zakresie przewietrzania miasta [szt.]</t>
  </si>
  <si>
    <t>Ilość planów zawierających ograniczenia [szt.] Zastosowane rozwiązania - opis</t>
  </si>
  <si>
    <r>
      <t>Ilość zrealizowanych inwestycji w danym roku w podziale na rodzaje [szt./m</t>
    </r>
    <r>
      <rPr>
        <vertAlign val="superscript"/>
        <sz val="10"/>
        <color theme="1"/>
        <rFont val="Times New Roman"/>
        <family val="1"/>
        <charset val="238"/>
      </rPr>
      <t>2</t>
    </r>
    <r>
      <rPr>
        <sz val="10"/>
        <color theme="1"/>
        <rFont val="Times New Roman"/>
        <family val="1"/>
        <charset val="238"/>
      </rPr>
      <t>/km]</t>
    </r>
  </si>
  <si>
    <t>Ilość zrealizowanych akcji w danym roku [szt.] w podziale na rodzaje</t>
  </si>
  <si>
    <t>Ilość nowych zastosowanych sposobów przekazywania informacji w danym roku w podziale na formy [szt.]</t>
  </si>
  <si>
    <t>OP1_1 - Wymiana niskosprawnych źródeł spalania paliw na niskoemisyjne w obiektach sektora komunalno-bytowego</t>
  </si>
  <si>
    <t>OP1_2 - Likwidacja niskosprawnych źródeł spalania paliw i zastąpienie siecią ciepłowniczą lub ogrzewaniem elektrycznym w sektorze komunalno-bytowym</t>
  </si>
  <si>
    <t xml:space="preserve">OP1_3 - Wymiana niskosprawnych źródeł spalania paliw w budynkach użyteczności publicznej </t>
  </si>
  <si>
    <t>OP1_4 - Likwidacja niskosprawnych źródeł spalania paliw i zastąpienie siecią ciepłowniczą lub ogrzewaniem elektrycznym w obiektach użyteczności publicznej</t>
  </si>
  <si>
    <t xml:space="preserve">OP1_5 - Realizacja Programów ograniczania niskiej emisji lub Planów Gospodarki Niskoemisyjnej na obszarach występowania przekroczeń wartości dopuszczalnych pyłu PM10 i pyłu PM2,5 </t>
  </si>
  <si>
    <t>OP1_6 - Termomodernizacja obiektów budowlanych</t>
  </si>
  <si>
    <t>OP1_7 - Rozbudowa sieci ciepłowniczej oraz podłączenie nowych obiektów</t>
  </si>
  <si>
    <t>OP1_8 - Rozbudowa sieci gazowej oraz podłączenie nowych obiektów</t>
  </si>
  <si>
    <t>OP1_9 - Produkcja energii prosumenckiej z odnawialnych źródeł energii w sektorze publicznym i mieszkaniowym</t>
  </si>
  <si>
    <t>OP1_10 - Budownictwo energooszczędne i pasywne</t>
  </si>
  <si>
    <t>OP2_1 - Budowa obwodnic miast</t>
  </si>
  <si>
    <t xml:space="preserve">OP2_2 - Ograniczenie wjazdu pojazdów o masie powyżej 3,5 Mg do centrum miast </t>
  </si>
  <si>
    <t>OP2_3 - Wyprowadzenie ruchu tranzytowego z obszarów zwartej zabudowy</t>
  </si>
  <si>
    <t>OP2_4 - Przebudowa i modernizacja dróg</t>
  </si>
  <si>
    <t xml:space="preserve">OP2_5 - Czyszczenie ulic i dróg na mokro  </t>
  </si>
  <si>
    <t>OP2_6 - Czyszczenie pojazdów opuszczających place budowy, obszary przeróbki kopalin i obszary o znacznym zapyleniu podłoża</t>
  </si>
  <si>
    <t xml:space="preserve">OP2_7 - Ograniczenie emisji z transportu materiałów sypkich </t>
  </si>
  <si>
    <t xml:space="preserve">OP2_8 - Budowa dróg rowerowych </t>
  </si>
  <si>
    <t xml:space="preserve">OP2_9 - Wymiana taboru komunikacji publicznej na pojazdy ekologiczne </t>
  </si>
  <si>
    <t>OP2_10 - Rozwój komunikacji publicznej poprzez modernizację układu komunikacyjnego, rozbudowę tras i integrację systemów komunikacji zbiorowej</t>
  </si>
  <si>
    <t>OP3_1 - Modernizacja instalacji technologicznych oraz instalacji spalania paliw do celów technologicznych</t>
  </si>
  <si>
    <t>OP3_2 - Modernizacje instalacji spalania paliw w ramach sektora energetyki i ciepłownictwa, w tym poprawa sprawności cieplnej</t>
  </si>
  <si>
    <t>OP3_3 - Modernizacja sieci ciepłowniczych</t>
  </si>
  <si>
    <t>OP3_4 - Ograniczenie emisji niezorganizowanej w procesach przeróbki kopalin na obszarach zakładów przeróbczych i kopalni odkrywkowych</t>
  </si>
  <si>
    <t xml:space="preserve">OP3_5 - Modernizacja systemów przechwytywania zanieczyszczeń </t>
  </si>
  <si>
    <t>OP3_6 - Nasadzenia zieleni wokół obszarów prowadzenia robót przeróbczych i otwartych składów magazynowych materiałów sypkich</t>
  </si>
  <si>
    <t xml:space="preserve">OP3_7 - Zraszanie pryzm materiałów sypkich </t>
  </si>
  <si>
    <t xml:space="preserve">OP4_1 - Opracowanie planów zagospodarowania przestrzennego dla obszarów występowania przekroczeń wartości normatywnych stężeń substancji </t>
  </si>
  <si>
    <t xml:space="preserve">OP4_2 - Uwzględnianie korytarzy przewietrzania miasta w pracach planistycznych </t>
  </si>
  <si>
    <t xml:space="preserve">OP4_3 - Wprowadzanie zapisów do planów zagospodarowania przestrzennego, dotyczących ograniczeń budowy obiektów mogących powodować wzmożone natężenie ruchu </t>
  </si>
  <si>
    <t xml:space="preserve">OP4_4 - Rozbudowa zielonej infrastruktury </t>
  </si>
  <si>
    <t>OP5_1 - Prowadzenie edukacji ekologicznej</t>
  </si>
  <si>
    <t xml:space="preserve">OP5_2 - Informowanie społeczeństwa o jakości powietrza </t>
  </si>
  <si>
    <t>SK14MKlPM10a01</t>
  </si>
  <si>
    <t>SK14MKlPM10d01</t>
  </si>
  <si>
    <t>SK14MKlPM10d02</t>
  </si>
  <si>
    <t>SK14MKlPM25a01</t>
  </si>
  <si>
    <t>SK14MKlPM25a02</t>
  </si>
  <si>
    <t>SK14MKlBaPa01</t>
  </si>
  <si>
    <t>SK14sSKPM10a01</t>
  </si>
  <si>
    <t>SK14sSKPM10a02</t>
  </si>
  <si>
    <t>SK14sSKPM10a03</t>
  </si>
  <si>
    <t>SK14sSKPM10a04</t>
  </si>
  <si>
    <t>SK14sSKPM10a05</t>
  </si>
  <si>
    <t>SK14sSKPM10d01</t>
  </si>
  <si>
    <t>SK14sSKPM10d02</t>
  </si>
  <si>
    <t>SK14sSKPM10d03</t>
  </si>
  <si>
    <t>SK14sSKPM10d04</t>
  </si>
  <si>
    <t>SK14sSKPM10d05</t>
  </si>
  <si>
    <t>SK14sSKPM10d06</t>
  </si>
  <si>
    <t>SK14sSKPM10d07</t>
  </si>
  <si>
    <t>SK14sSKPM10d08</t>
  </si>
  <si>
    <t>SK14sSKPM10d09</t>
  </si>
  <si>
    <t>SK14sSKPM10d10</t>
  </si>
  <si>
    <t>SK14sSKPM10d11</t>
  </si>
  <si>
    <t>SK14sSKPM10d12</t>
  </si>
  <si>
    <t>SK14sSKPM10d13</t>
  </si>
  <si>
    <t>SK14sSKPM10d14</t>
  </si>
  <si>
    <t>SK14sSKPM10d15</t>
  </si>
  <si>
    <t>SK14sSKPM10d16</t>
  </si>
  <si>
    <t>SK14sSKPM25a01</t>
  </si>
  <si>
    <t>SK14sSKPM25a02</t>
  </si>
  <si>
    <t>SK14sSKPM25a03</t>
  </si>
  <si>
    <t>SK14sSKPM25a04</t>
  </si>
  <si>
    <t>SK14sSKPM25a05</t>
  </si>
  <si>
    <t>SK14sSKPM25a06</t>
  </si>
  <si>
    <t>SK14sSKBaPa01</t>
  </si>
  <si>
    <t>SK14sSKBaPa02</t>
  </si>
  <si>
    <t>SK14sSKBaPa03</t>
  </si>
  <si>
    <t>SK14sSKBaPa04</t>
  </si>
  <si>
    <t>SK14sSKBaPa05</t>
  </si>
  <si>
    <t>SK14sSKBaPa06</t>
  </si>
  <si>
    <t>SK14sSKBaPa07</t>
  </si>
  <si>
    <t>SK14sSKBaPa08</t>
  </si>
  <si>
    <t>SK14sSKBaPa09</t>
  </si>
  <si>
    <t>SK14sSKBaPa10</t>
  </si>
  <si>
    <t>SK14sSKBaPa11</t>
  </si>
  <si>
    <t>SK14sSKBaPa12</t>
  </si>
  <si>
    <t>SK14sSKBaPa13</t>
  </si>
  <si>
    <t>SK14sSKBaPa14</t>
  </si>
  <si>
    <t>SK14sSKBaPa15</t>
  </si>
  <si>
    <t>Kod sytuacji przekroczenia</t>
  </si>
  <si>
    <t xml:space="preserve">OP1_1 </t>
  </si>
  <si>
    <t xml:space="preserve">OP1_2 </t>
  </si>
  <si>
    <t xml:space="preserve">OP1_3 </t>
  </si>
  <si>
    <t xml:space="preserve">OP1_4 </t>
  </si>
  <si>
    <t xml:space="preserve">OP1_5 </t>
  </si>
  <si>
    <t xml:space="preserve">OP1_6 </t>
  </si>
  <si>
    <t xml:space="preserve">OP1_7 </t>
  </si>
  <si>
    <t xml:space="preserve">OP1_8 </t>
  </si>
  <si>
    <t xml:space="preserve">OP1_9 </t>
  </si>
  <si>
    <t>OP1_10</t>
  </si>
  <si>
    <t xml:space="preserve">OP2_1 </t>
  </si>
  <si>
    <t xml:space="preserve">OP2_2 </t>
  </si>
  <si>
    <t xml:space="preserve">OP2_3 </t>
  </si>
  <si>
    <t xml:space="preserve">OP2_4 </t>
  </si>
  <si>
    <t xml:space="preserve">OP2_5 </t>
  </si>
  <si>
    <t xml:space="preserve">OP2_6 </t>
  </si>
  <si>
    <t xml:space="preserve">OP2_7 </t>
  </si>
  <si>
    <t xml:space="preserve">OP2_8 </t>
  </si>
  <si>
    <t xml:space="preserve">OP2_9 </t>
  </si>
  <si>
    <t>OP2_10</t>
  </si>
  <si>
    <t xml:space="preserve">OP3_1 </t>
  </si>
  <si>
    <t xml:space="preserve">OP3_2 </t>
  </si>
  <si>
    <t xml:space="preserve">OP3_3 </t>
  </si>
  <si>
    <t xml:space="preserve">OP3_4 </t>
  </si>
  <si>
    <t xml:space="preserve">OP3_5 </t>
  </si>
  <si>
    <t xml:space="preserve">OP3_6 </t>
  </si>
  <si>
    <t xml:space="preserve">OP3_7 </t>
  </si>
  <si>
    <t xml:space="preserve">OP4_1 </t>
  </si>
  <si>
    <t xml:space="preserve">OP4_2 </t>
  </si>
  <si>
    <t xml:space="preserve">OP4_3 </t>
  </si>
  <si>
    <t xml:space="preserve">OP4_4 </t>
  </si>
  <si>
    <t xml:space="preserve">OP5_1 </t>
  </si>
  <si>
    <t xml:space="preserve">OP5_2 </t>
  </si>
  <si>
    <t>-</t>
  </si>
  <si>
    <t>SK14sSKPM10d01
SK14sSKPM10d05
SK14sSKBaPa01
SK14sSKBaPa03</t>
  </si>
  <si>
    <t>SK14sSKPM10d05
SK14sSKBaPa03</t>
  </si>
  <si>
    <t>SK14sSKPM10d05
SK14sSKPM25a01
SK14sSKBaPa03</t>
  </si>
  <si>
    <t>SK14sSKPM10d06
SK14sSKBaPa04</t>
  </si>
  <si>
    <t>SK14sSKPM10d07
SK14sSKBaPa05</t>
  </si>
  <si>
    <t>SK14sSKPM10a01
SK14sSKPM10d08
SK14sSKPM25a02
SK14sSKBaPa06</t>
  </si>
  <si>
    <t>SK14sSKPM10d08
SK14sSKBaPa06</t>
  </si>
  <si>
    <t>SK14sSKPM10d08
SK14sSKPM25a02
SK14sSKBaPa06</t>
  </si>
  <si>
    <t>SK14MKlPM10a01
SK14MKlPM10d01
SK14MKlPM10d02
SK14MKlPM25a01
SK14MKlPM25a02
SK14MKlBaPa01</t>
  </si>
  <si>
    <t>SK14sSKPM10d09
SK14sSKBaPa07</t>
  </si>
  <si>
    <t>SK14sSKPM10d09
SK14sSKPM25a03
SK14sSKBaPa07</t>
  </si>
  <si>
    <t>SK14sSKPM10a02
SK14sSKPM10d09
SK14sSKPM25a03
SK14sSKBaPa07</t>
  </si>
  <si>
    <t>SK14sSKPM10d10
SK14sSKBaPa08</t>
  </si>
  <si>
    <t>SK14sSKPM10d03
SK14sSKBaPa08</t>
  </si>
  <si>
    <t>SK14sSKPM10d11
SK14sSKBaPa09</t>
  </si>
  <si>
    <t>SK14sSKPM10a03
SK14sSKPM10d11
SK14sSKPM25a04
SK14sSKBaPa09</t>
  </si>
  <si>
    <t>SK14sSKPM10d12
SK14sSKBaPa10</t>
  </si>
  <si>
    <t>SK14sSKPM10d13
SK14sSKBaPa12</t>
  </si>
  <si>
    <t>SK14sSKPM10a04
SK14sSKPM10d13
SK14sSKPM25a05
SK14sSKBaPa12</t>
  </si>
  <si>
    <t>SK14sSKPM10d13
SK14sSKPM25a05
SK14sSKBaPa12</t>
  </si>
  <si>
    <t>SK14sSKPM10d14
SK14sSKBaPa13</t>
  </si>
  <si>
    <t>SK14sSKPM10d02
SK14sSKPM10d14
SK14sSKBaPa02
SK14sSKBaPa13</t>
  </si>
  <si>
    <t>SK14sSKPM10a05
SK14sSKPM10d15
SK14sSKPM25a06
SK14sSKBaPa14</t>
  </si>
  <si>
    <t>SK14sSKPM10d15
SK14sSKBaPa14</t>
  </si>
  <si>
    <t>SK14sSKPM10d04
SK14sSKPM10d15
SK14sSKBaPa14</t>
  </si>
  <si>
    <t>SK14sSKPM10d15
SK14sSKPM25a06
SK14sSKBaPa14</t>
  </si>
  <si>
    <t>SK14sSKPM10d16
SK14sSKBaPa15</t>
  </si>
  <si>
    <t>Rok sprawozdawczy</t>
  </si>
  <si>
    <t>Województwo</t>
  </si>
  <si>
    <t>świętokrzyskie</t>
  </si>
  <si>
    <t>Nazwa</t>
  </si>
  <si>
    <t>Zewnętrzne źródła finansowania</t>
  </si>
  <si>
    <t>Wartość (w PLN)</t>
  </si>
  <si>
    <t>budżet państwa</t>
  </si>
  <si>
    <t>budżet województwa</t>
  </si>
  <si>
    <t>budżet powiatu</t>
  </si>
  <si>
    <t>wkład mieszkańców</t>
  </si>
  <si>
    <t>środki unijne</t>
  </si>
  <si>
    <t>POIiŚ</t>
  </si>
  <si>
    <t>RPOWŚ</t>
  </si>
  <si>
    <t>PO PW</t>
  </si>
  <si>
    <t>NPPDL</t>
  </si>
  <si>
    <t>WFOŚiGW</t>
  </si>
  <si>
    <t>NFOŚiGW</t>
  </si>
  <si>
    <t>PROW</t>
  </si>
  <si>
    <t>Fundusz Szwajcarski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</si>
</sst>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0.00_\&quot;m³&quot;"/>
    <numFmt numFmtId="165" formatCode="yyyy/mm/dd;@"/>
    <numFmt numFmtId="166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6" borderId="10" applyNumberFormat="0" applyAlignment="0" applyProtection="0"/>
    <xf numFmtId="0" fontId="12" fillId="7" borderId="11" applyNumberFormat="0" applyAlignment="0" applyProtection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1" xfId="0" applyFont="1" applyBorder="1"/>
    <xf numFmtId="49" fontId="0" fillId="0" borderId="1" xfId="0" applyNumberForma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Border="1"/>
    <xf numFmtId="0" fontId="0" fillId="3" borderId="1" xfId="0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4" borderId="0" xfId="0" applyFont="1" applyFill="1" applyBorder="1" applyAlignment="1">
      <alignment horizontal="justify"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44" fontId="0" fillId="3" borderId="1" xfId="0" applyNumberForma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4" fontId="0" fillId="0" borderId="0" xfId="0" applyNumberFormat="1"/>
    <xf numFmtId="0" fontId="13" fillId="0" borderId="0" xfId="0" applyFont="1" applyAlignment="1">
      <alignment wrapText="1"/>
    </xf>
    <xf numFmtId="0" fontId="13" fillId="0" borderId="0" xfId="0" applyFont="1"/>
    <xf numFmtId="0" fontId="13" fillId="8" borderId="0" xfId="0" applyFont="1" applyFill="1" applyAlignment="1">
      <alignment wrapText="1"/>
    </xf>
    <xf numFmtId="0" fontId="14" fillId="8" borderId="0" xfId="0" applyFont="1" applyFill="1" applyAlignment="1">
      <alignment wrapText="1"/>
    </xf>
    <xf numFmtId="0" fontId="13" fillId="8" borderId="0" xfId="0" applyFont="1" applyFill="1" applyBorder="1" applyAlignment="1">
      <alignment wrapText="1"/>
    </xf>
    <xf numFmtId="0" fontId="11" fillId="6" borderId="10" xfId="1"/>
    <xf numFmtId="0" fontId="11" fillId="6" borderId="10" xfId="1" applyAlignment="1">
      <alignment wrapText="1"/>
    </xf>
    <xf numFmtId="0" fontId="12" fillId="7" borderId="11" xfId="2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3" borderId="12" xfId="0" applyFont="1" applyFill="1" applyBorder="1"/>
    <xf numFmtId="0" fontId="1" fillId="3" borderId="13" xfId="0" applyFont="1" applyFill="1" applyBorder="1"/>
    <xf numFmtId="0" fontId="1" fillId="0" borderId="1" xfId="0" applyFont="1" applyBorder="1" applyAlignment="1">
      <alignment horizontal="justify" vertical="center" wrapText="1"/>
    </xf>
    <xf numFmtId="0" fontId="5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Dane wejściowe" xfId="1" builtinId="20"/>
    <cellStyle name="Dane wyjściowe" xfId="2" builtinId="21"/>
    <cellStyle name="Normalny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3"/>
  <sheetViews>
    <sheetView tabSelected="1" workbookViewId="0">
      <selection activeCell="B6" sqref="B6"/>
    </sheetView>
  </sheetViews>
  <sheetFormatPr defaultRowHeight="15" x14ac:dyDescent="0.25"/>
  <cols>
    <col min="1" max="1" width="25.85546875" customWidth="1"/>
    <col min="2" max="2" width="86.7109375" customWidth="1"/>
    <col min="3" max="5" width="20.7109375" style="13" customWidth="1"/>
    <col min="10" max="30" width="9.140625" style="13"/>
  </cols>
  <sheetData>
    <row r="1" spans="1:30" ht="40.5" customHeight="1" x14ac:dyDescent="0.25">
      <c r="A1" s="69" t="s">
        <v>123</v>
      </c>
      <c r="B1" s="69"/>
      <c r="C1" s="69"/>
      <c r="D1" s="69"/>
      <c r="E1" s="69"/>
      <c r="F1" s="13"/>
      <c r="G1" s="13"/>
      <c r="H1" s="13"/>
      <c r="I1" s="13"/>
    </row>
    <row r="2" spans="1:30" s="5" customFormat="1" ht="16.5" customHeight="1" x14ac:dyDescent="0.25">
      <c r="A2" s="66" t="s">
        <v>340</v>
      </c>
      <c r="B2" s="68">
        <v>2019</v>
      </c>
      <c r="C2" s="67"/>
      <c r="D2" s="67"/>
      <c r="E2" s="67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5" customFormat="1" ht="16.5" customHeight="1" x14ac:dyDescent="0.25">
      <c r="A3" s="66" t="s">
        <v>341</v>
      </c>
      <c r="B3" s="68" t="s">
        <v>342</v>
      </c>
      <c r="C3" s="67"/>
      <c r="D3" s="67"/>
      <c r="E3" s="6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x14ac:dyDescent="0.25">
      <c r="A4" s="64" t="s">
        <v>128</v>
      </c>
      <c r="B4" s="65"/>
      <c r="F4" s="13"/>
      <c r="G4" s="13"/>
      <c r="H4" s="13"/>
      <c r="I4" s="13"/>
    </row>
    <row r="5" spans="1:30" s="63" customFormat="1" ht="32.25" customHeight="1" x14ac:dyDescent="0.25">
      <c r="A5" s="60" t="s">
        <v>132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x14ac:dyDescent="0.25">
      <c r="A6" s="28" t="s">
        <v>124</v>
      </c>
      <c r="B6" s="12"/>
      <c r="F6" s="13"/>
      <c r="G6" s="13"/>
      <c r="H6" s="13"/>
      <c r="I6" s="13"/>
    </row>
    <row r="7" spans="1:30" x14ac:dyDescent="0.25">
      <c r="A7" s="28" t="s">
        <v>125</v>
      </c>
      <c r="B7" s="12"/>
      <c r="F7" s="13"/>
      <c r="G7" s="13"/>
      <c r="H7" s="13"/>
      <c r="I7" s="13"/>
    </row>
    <row r="8" spans="1:30" x14ac:dyDescent="0.25">
      <c r="A8" s="28" t="s">
        <v>126</v>
      </c>
      <c r="B8" s="12"/>
      <c r="F8" s="13"/>
      <c r="G8" s="13"/>
      <c r="H8" s="13"/>
      <c r="I8" s="13"/>
    </row>
    <row r="9" spans="1:30" x14ac:dyDescent="0.25">
      <c r="A9" s="28" t="s">
        <v>127</v>
      </c>
      <c r="B9" s="12"/>
      <c r="F9" s="13"/>
      <c r="G9" s="13"/>
      <c r="H9" s="13"/>
      <c r="I9" s="13"/>
    </row>
    <row r="10" spans="1:30" x14ac:dyDescent="0.25">
      <c r="A10" s="28" t="s">
        <v>131</v>
      </c>
      <c r="B10" s="12"/>
      <c r="F10" s="13"/>
      <c r="G10" s="13"/>
      <c r="H10" s="13"/>
      <c r="I10" s="13"/>
    </row>
    <row r="11" spans="1:30" s="5" customFormat="1" x14ac:dyDescent="0.25">
      <c r="A11" s="28" t="s">
        <v>0</v>
      </c>
      <c r="B11" s="2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s="5" customFormat="1" x14ac:dyDescent="0.25">
      <c r="A12" s="28" t="s">
        <v>1</v>
      </c>
      <c r="B12" s="2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s="5" customFormat="1" x14ac:dyDescent="0.25">
      <c r="A13" s="58" t="s">
        <v>133</v>
      </c>
      <c r="B13" s="25" t="str">
        <f>IF(B12="","",IF(B12="Kielce",Słowniki!D81,Słowniki!D82))</f>
        <v/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 ht="94.5" customHeight="1" x14ac:dyDescent="0.25">
      <c r="A14" s="59" t="s">
        <v>278</v>
      </c>
      <c r="B14" s="57" t="str">
        <f>Słowniki!$AQ$104</f>
        <v/>
      </c>
      <c r="F14" s="13"/>
      <c r="G14" s="13"/>
      <c r="H14" s="13"/>
      <c r="I14" s="13"/>
    </row>
    <row r="15" spans="1:30" x14ac:dyDescent="0.25">
      <c r="A15" s="13"/>
      <c r="B15" s="13"/>
      <c r="F15" s="13"/>
      <c r="G15" s="13"/>
      <c r="H15" s="13"/>
      <c r="I15" s="13"/>
    </row>
    <row r="16" spans="1:30" x14ac:dyDescent="0.25">
      <c r="A16" s="13"/>
      <c r="B16" s="13"/>
      <c r="F16" s="13"/>
      <c r="G16" s="13"/>
      <c r="H16" s="13"/>
      <c r="I16" s="13"/>
    </row>
    <row r="17" spans="1:9" x14ac:dyDescent="0.25">
      <c r="A17" s="13"/>
      <c r="B17" s="13"/>
      <c r="F17" s="13"/>
      <c r="G17" s="13"/>
      <c r="H17" s="13"/>
      <c r="I17" s="13"/>
    </row>
    <row r="18" spans="1:9" x14ac:dyDescent="0.25">
      <c r="A18" s="13"/>
      <c r="B18" s="13"/>
      <c r="F18" s="13"/>
      <c r="G18" s="13"/>
      <c r="H18" s="13"/>
      <c r="I18" s="13"/>
    </row>
    <row r="19" spans="1:9" x14ac:dyDescent="0.25">
      <c r="A19" s="13"/>
      <c r="B19" s="13"/>
      <c r="F19" s="13"/>
      <c r="G19" s="13"/>
      <c r="H19" s="13"/>
      <c r="I19" s="13"/>
    </row>
    <row r="20" spans="1:9" x14ac:dyDescent="0.25">
      <c r="A20" s="13"/>
      <c r="B20" s="13"/>
      <c r="F20" s="13"/>
      <c r="G20" s="13"/>
      <c r="H20" s="13"/>
      <c r="I20" s="13"/>
    </row>
    <row r="21" spans="1:9" x14ac:dyDescent="0.25">
      <c r="A21" s="13"/>
      <c r="B21" s="13"/>
      <c r="F21" s="13"/>
      <c r="G21" s="13"/>
      <c r="H21" s="13"/>
      <c r="I21" s="13"/>
    </row>
    <row r="22" spans="1:9" s="13" customFormat="1" x14ac:dyDescent="0.25"/>
    <row r="23" spans="1:9" s="13" customFormat="1" x14ac:dyDescent="0.25"/>
    <row r="24" spans="1:9" s="13" customFormat="1" x14ac:dyDescent="0.25"/>
    <row r="25" spans="1:9" s="13" customFormat="1" x14ac:dyDescent="0.25"/>
    <row r="26" spans="1:9" s="13" customFormat="1" x14ac:dyDescent="0.25"/>
    <row r="27" spans="1:9" s="13" customFormat="1" x14ac:dyDescent="0.25"/>
    <row r="28" spans="1:9" s="13" customFormat="1" x14ac:dyDescent="0.25"/>
    <row r="29" spans="1:9" s="13" customFormat="1" x14ac:dyDescent="0.25"/>
    <row r="30" spans="1:9" s="13" customFormat="1" x14ac:dyDescent="0.25"/>
    <row r="31" spans="1:9" s="13" customFormat="1" x14ac:dyDescent="0.25"/>
    <row r="32" spans="1: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</sheetData>
  <sheetProtection password="E9B0" sheet="1" objects="1" scenarios="1"/>
  <protectedRanges>
    <protectedRange sqref="B5:B12" name="Rozstęp1"/>
  </protectedRanges>
  <mergeCells count="1">
    <mergeCell ref="A1:E1"/>
  </mergeCells>
  <dataValidations count="1">
    <dataValidation type="list" allowBlank="1" showInputMessage="1" showErrorMessage="1" sqref="B12">
      <formula1>INDIRECT(B11)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Słowniki!$E$2:$E$15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zoomScale="85" zoomScaleNormal="85" workbookViewId="0">
      <pane ySplit="1455" topLeftCell="A4" activePane="bottomLeft"/>
      <selection activeCell="C1" sqref="C1:C2"/>
      <selection pane="bottomLeft" activeCell="A4" sqref="A4"/>
    </sheetView>
  </sheetViews>
  <sheetFormatPr defaultRowHeight="15" x14ac:dyDescent="0.25"/>
  <cols>
    <col min="1" max="1" width="73.85546875" style="13" customWidth="1"/>
    <col min="2" max="2" width="60.5703125" style="13" customWidth="1"/>
    <col min="3" max="3" width="58.85546875" style="13" customWidth="1"/>
    <col min="4" max="5" width="22" style="13" customWidth="1"/>
    <col min="6" max="8" width="31.140625" style="14" customWidth="1"/>
    <col min="9" max="13" width="30.5703125" style="13" customWidth="1"/>
    <col min="14" max="14" width="61.7109375" style="13" customWidth="1"/>
    <col min="15" max="26" width="27.5703125" style="13" customWidth="1"/>
    <col min="27" max="27" width="25.42578125" style="13" customWidth="1"/>
    <col min="28" max="28" width="23.28515625" style="13" customWidth="1"/>
    <col min="29" max="38" width="26.28515625" style="13" customWidth="1"/>
    <col min="39" max="16384" width="9.140625" style="13"/>
  </cols>
  <sheetData>
    <row r="1" spans="1:38" ht="41.25" customHeight="1" x14ac:dyDescent="0.25">
      <c r="A1" s="72" t="s">
        <v>152</v>
      </c>
      <c r="B1" s="77" t="s">
        <v>136</v>
      </c>
      <c r="C1" s="77" t="s">
        <v>137</v>
      </c>
      <c r="D1" s="75" t="s">
        <v>138</v>
      </c>
      <c r="E1" s="76"/>
      <c r="F1" s="75" t="s">
        <v>141</v>
      </c>
      <c r="G1" s="79"/>
      <c r="H1" s="76"/>
      <c r="I1" s="80" t="s">
        <v>149</v>
      </c>
      <c r="J1" s="80"/>
      <c r="K1" s="80"/>
      <c r="L1" s="80"/>
      <c r="M1" s="80"/>
      <c r="N1" s="80"/>
      <c r="O1" s="81" t="s">
        <v>153</v>
      </c>
      <c r="P1" s="74" t="s">
        <v>154</v>
      </c>
      <c r="Q1" s="81" t="s">
        <v>153</v>
      </c>
      <c r="R1" s="74" t="s">
        <v>154</v>
      </c>
      <c r="S1" s="81" t="s">
        <v>153</v>
      </c>
      <c r="T1" s="74" t="s">
        <v>154</v>
      </c>
      <c r="U1" s="81" t="s">
        <v>153</v>
      </c>
      <c r="V1" s="74" t="s">
        <v>154</v>
      </c>
      <c r="W1" s="81" t="s">
        <v>153</v>
      </c>
      <c r="X1" s="74" t="s">
        <v>154</v>
      </c>
      <c r="Y1" s="81" t="s">
        <v>153</v>
      </c>
      <c r="Z1" s="74" t="s">
        <v>154</v>
      </c>
      <c r="AA1" s="82" t="s">
        <v>155</v>
      </c>
      <c r="AB1" s="82" t="s">
        <v>156</v>
      </c>
      <c r="AC1" s="70" t="s">
        <v>344</v>
      </c>
      <c r="AD1" s="71"/>
      <c r="AE1" s="71"/>
      <c r="AF1" s="71"/>
      <c r="AG1" s="71"/>
      <c r="AH1" s="71"/>
      <c r="AI1" s="71"/>
      <c r="AJ1" s="71"/>
      <c r="AK1" s="71"/>
      <c r="AL1" s="71"/>
    </row>
    <row r="2" spans="1:38" ht="30" x14ac:dyDescent="0.25">
      <c r="A2" s="73"/>
      <c r="B2" s="78"/>
      <c r="C2" s="78"/>
      <c r="D2" s="29" t="s">
        <v>139</v>
      </c>
      <c r="E2" s="29" t="s">
        <v>140</v>
      </c>
      <c r="F2" s="30" t="s">
        <v>142</v>
      </c>
      <c r="G2" s="27" t="s">
        <v>143</v>
      </c>
      <c r="H2" s="27" t="s">
        <v>144</v>
      </c>
      <c r="I2" s="26" t="s">
        <v>145</v>
      </c>
      <c r="J2" s="26" t="s">
        <v>146</v>
      </c>
      <c r="K2" s="26" t="s">
        <v>147</v>
      </c>
      <c r="L2" s="26" t="s">
        <v>150</v>
      </c>
      <c r="M2" s="26" t="s">
        <v>148</v>
      </c>
      <c r="N2" s="26" t="s">
        <v>151</v>
      </c>
      <c r="O2" s="81"/>
      <c r="P2" s="74"/>
      <c r="Q2" s="81"/>
      <c r="R2" s="74"/>
      <c r="S2" s="81"/>
      <c r="T2" s="74"/>
      <c r="U2" s="81"/>
      <c r="V2" s="74"/>
      <c r="W2" s="81"/>
      <c r="X2" s="74"/>
      <c r="Y2" s="81"/>
      <c r="Z2" s="74"/>
      <c r="AA2" s="82"/>
      <c r="AB2" s="82"/>
      <c r="AC2" s="27" t="s">
        <v>343</v>
      </c>
      <c r="AD2" s="27" t="s">
        <v>345</v>
      </c>
      <c r="AE2" s="27" t="s">
        <v>343</v>
      </c>
      <c r="AF2" s="27" t="s">
        <v>345</v>
      </c>
      <c r="AG2" s="27" t="s">
        <v>343</v>
      </c>
      <c r="AH2" s="27" t="s">
        <v>345</v>
      </c>
      <c r="AI2" s="27" t="s">
        <v>343</v>
      </c>
      <c r="AJ2" s="27" t="s">
        <v>345</v>
      </c>
      <c r="AK2" s="27" t="s">
        <v>343</v>
      </c>
      <c r="AL2" s="27" t="s">
        <v>345</v>
      </c>
    </row>
    <row r="3" spans="1:38" s="46" customFormat="1" ht="91.5" customHeight="1" x14ac:dyDescent="0.25">
      <c r="A3" s="47"/>
      <c r="B3" s="47"/>
      <c r="C3" s="47"/>
      <c r="D3" s="41"/>
      <c r="E3" s="41"/>
      <c r="F3" s="40"/>
      <c r="G3" s="40"/>
      <c r="H3" s="40"/>
      <c r="I3" s="40"/>
      <c r="J3" s="40"/>
      <c r="K3" s="40"/>
      <c r="L3" s="40"/>
      <c r="M3" s="40"/>
      <c r="N3" s="47"/>
      <c r="O3" s="42"/>
      <c r="P3" s="43"/>
      <c r="Q3" s="42"/>
      <c r="R3" s="43"/>
      <c r="S3" s="42"/>
      <c r="T3" s="43"/>
      <c r="U3" s="42"/>
      <c r="V3" s="43"/>
      <c r="W3" s="42"/>
      <c r="X3" s="43"/>
      <c r="Y3" s="42"/>
      <c r="Z3" s="43"/>
      <c r="AA3" s="44">
        <v>0</v>
      </c>
      <c r="AB3" s="45">
        <f>AA3/4.3117</f>
        <v>0</v>
      </c>
      <c r="AC3" s="40"/>
      <c r="AD3" s="44">
        <v>0</v>
      </c>
      <c r="AE3" s="40"/>
      <c r="AF3" s="44">
        <v>0</v>
      </c>
      <c r="AG3" s="40"/>
      <c r="AH3" s="44">
        <v>0</v>
      </c>
      <c r="AI3" s="40"/>
      <c r="AJ3" s="44">
        <v>0</v>
      </c>
      <c r="AK3" s="40"/>
      <c r="AL3" s="44">
        <v>0</v>
      </c>
    </row>
    <row r="4" spans="1:38" ht="91.5" customHeight="1" x14ac:dyDescent="0.25">
      <c r="A4" s="47"/>
      <c r="B4" s="47"/>
      <c r="C4" s="47"/>
      <c r="D4" s="41"/>
      <c r="E4" s="41"/>
      <c r="F4" s="40"/>
      <c r="G4" s="40"/>
      <c r="H4" s="40"/>
      <c r="I4" s="40"/>
      <c r="J4" s="40"/>
      <c r="K4" s="40"/>
      <c r="L4" s="40"/>
      <c r="M4" s="40"/>
      <c r="N4" s="47"/>
      <c r="O4" s="42"/>
      <c r="P4" s="43"/>
      <c r="Q4" s="42"/>
      <c r="R4" s="43"/>
      <c r="S4" s="42"/>
      <c r="T4" s="43"/>
      <c r="U4" s="42"/>
      <c r="V4" s="43"/>
      <c r="W4" s="42"/>
      <c r="X4" s="43"/>
      <c r="Y4" s="42"/>
      <c r="Z4" s="43"/>
      <c r="AA4" s="44">
        <v>0</v>
      </c>
      <c r="AB4" s="45">
        <f t="shared" ref="AB4:AB50" si="0">AA4/4.3117</f>
        <v>0</v>
      </c>
      <c r="AC4" s="40"/>
      <c r="AD4" s="44">
        <v>0</v>
      </c>
      <c r="AE4" s="40"/>
      <c r="AF4" s="44">
        <v>0</v>
      </c>
      <c r="AG4" s="40"/>
      <c r="AH4" s="44">
        <v>0</v>
      </c>
      <c r="AI4" s="40"/>
      <c r="AJ4" s="44">
        <v>0</v>
      </c>
      <c r="AK4" s="40"/>
      <c r="AL4" s="44">
        <v>0</v>
      </c>
    </row>
    <row r="5" spans="1:38" ht="91.5" customHeight="1" x14ac:dyDescent="0.25">
      <c r="A5" s="47"/>
      <c r="B5" s="47"/>
      <c r="C5" s="47"/>
      <c r="D5" s="41"/>
      <c r="E5" s="41"/>
      <c r="F5" s="40"/>
      <c r="G5" s="40"/>
      <c r="H5" s="40"/>
      <c r="I5" s="40"/>
      <c r="J5" s="40"/>
      <c r="K5" s="40"/>
      <c r="L5" s="40"/>
      <c r="M5" s="40"/>
      <c r="N5" s="47"/>
      <c r="O5" s="42"/>
      <c r="P5" s="43"/>
      <c r="Q5" s="42"/>
      <c r="R5" s="43"/>
      <c r="S5" s="42"/>
      <c r="T5" s="43"/>
      <c r="U5" s="42"/>
      <c r="V5" s="43"/>
      <c r="W5" s="42"/>
      <c r="X5" s="43"/>
      <c r="Y5" s="42"/>
      <c r="Z5" s="43"/>
      <c r="AA5" s="44">
        <v>0</v>
      </c>
      <c r="AB5" s="45">
        <f t="shared" si="0"/>
        <v>0</v>
      </c>
      <c r="AC5" s="40"/>
      <c r="AD5" s="44">
        <v>0</v>
      </c>
      <c r="AE5" s="40"/>
      <c r="AF5" s="44">
        <v>0</v>
      </c>
      <c r="AG5" s="40"/>
      <c r="AH5" s="44">
        <v>0</v>
      </c>
      <c r="AI5" s="40"/>
      <c r="AJ5" s="44">
        <v>0</v>
      </c>
      <c r="AK5" s="40"/>
      <c r="AL5" s="44">
        <v>0</v>
      </c>
    </row>
    <row r="6" spans="1:38" ht="91.5" customHeight="1" x14ac:dyDescent="0.25">
      <c r="A6" s="47"/>
      <c r="B6" s="47"/>
      <c r="C6" s="47"/>
      <c r="D6" s="41"/>
      <c r="E6" s="41"/>
      <c r="F6" s="40"/>
      <c r="G6" s="40"/>
      <c r="H6" s="40"/>
      <c r="I6" s="40"/>
      <c r="J6" s="40"/>
      <c r="K6" s="40"/>
      <c r="L6" s="40"/>
      <c r="M6" s="40"/>
      <c r="N6" s="47"/>
      <c r="O6" s="42"/>
      <c r="P6" s="43"/>
      <c r="Q6" s="42"/>
      <c r="R6" s="43"/>
      <c r="S6" s="42"/>
      <c r="T6" s="43"/>
      <c r="U6" s="42"/>
      <c r="V6" s="43"/>
      <c r="W6" s="42"/>
      <c r="X6" s="43"/>
      <c r="Y6" s="42"/>
      <c r="Z6" s="43"/>
      <c r="AA6" s="44">
        <v>0</v>
      </c>
      <c r="AB6" s="45">
        <f t="shared" si="0"/>
        <v>0</v>
      </c>
      <c r="AC6" s="40"/>
      <c r="AD6" s="44">
        <v>0</v>
      </c>
      <c r="AE6" s="40"/>
      <c r="AF6" s="44">
        <v>0</v>
      </c>
      <c r="AG6" s="40"/>
      <c r="AH6" s="44">
        <v>0</v>
      </c>
      <c r="AI6" s="40"/>
      <c r="AJ6" s="44">
        <v>0</v>
      </c>
      <c r="AK6" s="40"/>
      <c r="AL6" s="44">
        <v>0</v>
      </c>
    </row>
    <row r="7" spans="1:38" ht="91.5" customHeight="1" x14ac:dyDescent="0.25">
      <c r="A7" s="47"/>
      <c r="B7" s="47"/>
      <c r="C7" s="47"/>
      <c r="D7" s="41"/>
      <c r="E7" s="41"/>
      <c r="F7" s="40"/>
      <c r="G7" s="40"/>
      <c r="H7" s="40"/>
      <c r="I7" s="40"/>
      <c r="J7" s="40"/>
      <c r="K7" s="40"/>
      <c r="L7" s="40"/>
      <c r="M7" s="40"/>
      <c r="N7" s="47"/>
      <c r="O7" s="42"/>
      <c r="P7" s="43"/>
      <c r="Q7" s="42"/>
      <c r="R7" s="43"/>
      <c r="S7" s="42"/>
      <c r="T7" s="43"/>
      <c r="U7" s="42"/>
      <c r="V7" s="43"/>
      <c r="W7" s="42"/>
      <c r="X7" s="43"/>
      <c r="Y7" s="42"/>
      <c r="Z7" s="43"/>
      <c r="AA7" s="44">
        <v>0</v>
      </c>
      <c r="AB7" s="45">
        <f t="shared" si="0"/>
        <v>0</v>
      </c>
      <c r="AC7" s="40"/>
      <c r="AD7" s="44">
        <v>0</v>
      </c>
      <c r="AE7" s="40"/>
      <c r="AF7" s="44">
        <v>0</v>
      </c>
      <c r="AG7" s="40"/>
      <c r="AH7" s="44">
        <v>0</v>
      </c>
      <c r="AI7" s="40"/>
      <c r="AJ7" s="44">
        <v>0</v>
      </c>
      <c r="AK7" s="40"/>
      <c r="AL7" s="44">
        <v>0</v>
      </c>
    </row>
    <row r="8" spans="1:38" ht="91.5" customHeight="1" x14ac:dyDescent="0.25">
      <c r="A8" s="47"/>
      <c r="B8" s="47"/>
      <c r="C8" s="47"/>
      <c r="D8" s="41"/>
      <c r="E8" s="41"/>
      <c r="F8" s="40"/>
      <c r="G8" s="40"/>
      <c r="H8" s="40"/>
      <c r="I8" s="40"/>
      <c r="J8" s="40"/>
      <c r="K8" s="40"/>
      <c r="L8" s="40"/>
      <c r="M8" s="40"/>
      <c r="N8" s="47"/>
      <c r="O8" s="42"/>
      <c r="P8" s="43"/>
      <c r="Q8" s="42"/>
      <c r="R8" s="43"/>
      <c r="S8" s="42"/>
      <c r="T8" s="43"/>
      <c r="U8" s="42"/>
      <c r="V8" s="43"/>
      <c r="W8" s="42"/>
      <c r="X8" s="43"/>
      <c r="Y8" s="42"/>
      <c r="Z8" s="43"/>
      <c r="AA8" s="44">
        <v>0</v>
      </c>
      <c r="AB8" s="45">
        <f t="shared" si="0"/>
        <v>0</v>
      </c>
      <c r="AC8" s="40"/>
      <c r="AD8" s="44">
        <v>0</v>
      </c>
      <c r="AE8" s="40"/>
      <c r="AF8" s="44">
        <v>0</v>
      </c>
      <c r="AG8" s="40"/>
      <c r="AH8" s="44">
        <v>0</v>
      </c>
      <c r="AI8" s="40"/>
      <c r="AJ8" s="44">
        <v>0</v>
      </c>
      <c r="AK8" s="40"/>
      <c r="AL8" s="44">
        <v>0</v>
      </c>
    </row>
    <row r="9" spans="1:38" ht="91.5" customHeight="1" x14ac:dyDescent="0.25">
      <c r="A9" s="47"/>
      <c r="B9" s="47"/>
      <c r="C9" s="47"/>
      <c r="D9" s="41"/>
      <c r="E9" s="41"/>
      <c r="F9" s="40"/>
      <c r="G9" s="40"/>
      <c r="H9" s="40"/>
      <c r="I9" s="40"/>
      <c r="J9" s="40"/>
      <c r="K9" s="40"/>
      <c r="L9" s="40"/>
      <c r="M9" s="40"/>
      <c r="N9" s="47"/>
      <c r="O9" s="42"/>
      <c r="P9" s="43"/>
      <c r="Q9" s="42"/>
      <c r="R9" s="43"/>
      <c r="S9" s="42"/>
      <c r="T9" s="43"/>
      <c r="U9" s="42"/>
      <c r="V9" s="43"/>
      <c r="W9" s="42"/>
      <c r="X9" s="43"/>
      <c r="Y9" s="42"/>
      <c r="Z9" s="43"/>
      <c r="AA9" s="44">
        <v>0</v>
      </c>
      <c r="AB9" s="45">
        <f t="shared" si="0"/>
        <v>0</v>
      </c>
      <c r="AC9" s="40"/>
      <c r="AD9" s="44">
        <v>0</v>
      </c>
      <c r="AE9" s="40"/>
      <c r="AF9" s="44">
        <v>0</v>
      </c>
      <c r="AG9" s="40"/>
      <c r="AH9" s="44">
        <v>0</v>
      </c>
      <c r="AI9" s="40"/>
      <c r="AJ9" s="44">
        <v>0</v>
      </c>
      <c r="AK9" s="40"/>
      <c r="AL9" s="44">
        <v>0</v>
      </c>
    </row>
    <row r="10" spans="1:38" ht="91.5" customHeight="1" x14ac:dyDescent="0.25">
      <c r="A10" s="47"/>
      <c r="B10" s="47"/>
      <c r="C10" s="47"/>
      <c r="D10" s="41"/>
      <c r="E10" s="41"/>
      <c r="F10" s="40"/>
      <c r="G10" s="40"/>
      <c r="H10" s="40"/>
      <c r="I10" s="40"/>
      <c r="J10" s="40"/>
      <c r="K10" s="40"/>
      <c r="L10" s="40"/>
      <c r="M10" s="40"/>
      <c r="N10" s="47"/>
      <c r="O10" s="42"/>
      <c r="P10" s="43"/>
      <c r="Q10" s="42"/>
      <c r="R10" s="43"/>
      <c r="S10" s="42"/>
      <c r="T10" s="43"/>
      <c r="U10" s="42"/>
      <c r="V10" s="43"/>
      <c r="W10" s="42"/>
      <c r="X10" s="43"/>
      <c r="Y10" s="42"/>
      <c r="Z10" s="43"/>
      <c r="AA10" s="44">
        <v>0</v>
      </c>
      <c r="AB10" s="45">
        <f t="shared" si="0"/>
        <v>0</v>
      </c>
      <c r="AC10" s="40"/>
      <c r="AD10" s="44">
        <v>0</v>
      </c>
      <c r="AE10" s="40"/>
      <c r="AF10" s="44">
        <v>0</v>
      </c>
      <c r="AG10" s="40"/>
      <c r="AH10" s="44">
        <v>0</v>
      </c>
      <c r="AI10" s="40"/>
      <c r="AJ10" s="44">
        <v>0</v>
      </c>
      <c r="AK10" s="40"/>
      <c r="AL10" s="44">
        <v>0</v>
      </c>
    </row>
    <row r="11" spans="1:38" ht="91.5" customHeight="1" x14ac:dyDescent="0.25">
      <c r="A11" s="47"/>
      <c r="B11" s="47"/>
      <c r="C11" s="47"/>
      <c r="D11" s="41"/>
      <c r="E11" s="41"/>
      <c r="F11" s="40"/>
      <c r="G11" s="40"/>
      <c r="H11" s="40"/>
      <c r="I11" s="40"/>
      <c r="J11" s="40"/>
      <c r="K11" s="40"/>
      <c r="L11" s="40"/>
      <c r="M11" s="40"/>
      <c r="N11" s="47"/>
      <c r="O11" s="42"/>
      <c r="P11" s="43"/>
      <c r="Q11" s="42"/>
      <c r="R11" s="43"/>
      <c r="S11" s="42"/>
      <c r="T11" s="43"/>
      <c r="U11" s="42"/>
      <c r="V11" s="43"/>
      <c r="W11" s="42"/>
      <c r="X11" s="43"/>
      <c r="Y11" s="42"/>
      <c r="Z11" s="43"/>
      <c r="AA11" s="44">
        <v>0</v>
      </c>
      <c r="AB11" s="45">
        <f t="shared" si="0"/>
        <v>0</v>
      </c>
      <c r="AC11" s="40"/>
      <c r="AD11" s="44">
        <v>0</v>
      </c>
      <c r="AE11" s="40"/>
      <c r="AF11" s="44">
        <v>0</v>
      </c>
      <c r="AG11" s="40"/>
      <c r="AH11" s="44">
        <v>0</v>
      </c>
      <c r="AI11" s="40"/>
      <c r="AJ11" s="44">
        <v>0</v>
      </c>
      <c r="AK11" s="40"/>
      <c r="AL11" s="44">
        <v>0</v>
      </c>
    </row>
    <row r="12" spans="1:38" ht="91.5" customHeight="1" x14ac:dyDescent="0.25">
      <c r="A12" s="47"/>
      <c r="B12" s="47"/>
      <c r="C12" s="47"/>
      <c r="D12" s="41"/>
      <c r="E12" s="41"/>
      <c r="F12" s="40"/>
      <c r="G12" s="40"/>
      <c r="H12" s="40"/>
      <c r="I12" s="40"/>
      <c r="J12" s="40"/>
      <c r="K12" s="40"/>
      <c r="L12" s="40"/>
      <c r="M12" s="40"/>
      <c r="N12" s="47"/>
      <c r="O12" s="42"/>
      <c r="P12" s="43"/>
      <c r="Q12" s="42"/>
      <c r="R12" s="43"/>
      <c r="S12" s="42"/>
      <c r="T12" s="43"/>
      <c r="U12" s="42"/>
      <c r="V12" s="43"/>
      <c r="W12" s="42"/>
      <c r="X12" s="43"/>
      <c r="Y12" s="42"/>
      <c r="Z12" s="43"/>
      <c r="AA12" s="44">
        <v>0</v>
      </c>
      <c r="AB12" s="45">
        <f t="shared" si="0"/>
        <v>0</v>
      </c>
      <c r="AC12" s="40"/>
      <c r="AD12" s="44">
        <v>0</v>
      </c>
      <c r="AE12" s="40"/>
      <c r="AF12" s="44">
        <v>0</v>
      </c>
      <c r="AG12" s="40"/>
      <c r="AH12" s="44">
        <v>0</v>
      </c>
      <c r="AI12" s="40"/>
      <c r="AJ12" s="44">
        <v>0</v>
      </c>
      <c r="AK12" s="40"/>
      <c r="AL12" s="44">
        <v>0</v>
      </c>
    </row>
    <row r="13" spans="1:38" ht="91.5" customHeight="1" x14ac:dyDescent="0.25">
      <c r="A13" s="47"/>
      <c r="B13" s="47"/>
      <c r="C13" s="47"/>
      <c r="D13" s="41"/>
      <c r="E13" s="41"/>
      <c r="F13" s="40"/>
      <c r="G13" s="40"/>
      <c r="H13" s="40"/>
      <c r="I13" s="40"/>
      <c r="J13" s="40"/>
      <c r="K13" s="40"/>
      <c r="L13" s="40"/>
      <c r="M13" s="40"/>
      <c r="N13" s="47"/>
      <c r="O13" s="42"/>
      <c r="P13" s="43"/>
      <c r="Q13" s="42"/>
      <c r="R13" s="43"/>
      <c r="S13" s="42"/>
      <c r="T13" s="43"/>
      <c r="U13" s="42"/>
      <c r="V13" s="43"/>
      <c r="W13" s="42"/>
      <c r="X13" s="43"/>
      <c r="Y13" s="42"/>
      <c r="Z13" s="43"/>
      <c r="AA13" s="44">
        <v>0</v>
      </c>
      <c r="AB13" s="45">
        <f t="shared" si="0"/>
        <v>0</v>
      </c>
      <c r="AC13" s="40"/>
      <c r="AD13" s="44">
        <v>0</v>
      </c>
      <c r="AE13" s="40"/>
      <c r="AF13" s="44">
        <v>0</v>
      </c>
      <c r="AG13" s="40"/>
      <c r="AH13" s="44">
        <v>0</v>
      </c>
      <c r="AI13" s="40"/>
      <c r="AJ13" s="44">
        <v>0</v>
      </c>
      <c r="AK13" s="40"/>
      <c r="AL13" s="44">
        <v>0</v>
      </c>
    </row>
    <row r="14" spans="1:38" ht="91.5" customHeight="1" x14ac:dyDescent="0.25">
      <c r="A14" s="47"/>
      <c r="B14" s="47"/>
      <c r="C14" s="47"/>
      <c r="D14" s="41"/>
      <c r="E14" s="41"/>
      <c r="F14" s="40"/>
      <c r="G14" s="40"/>
      <c r="H14" s="40"/>
      <c r="I14" s="40"/>
      <c r="J14" s="40"/>
      <c r="K14" s="40"/>
      <c r="L14" s="40"/>
      <c r="M14" s="40"/>
      <c r="N14" s="47"/>
      <c r="O14" s="42"/>
      <c r="P14" s="43"/>
      <c r="Q14" s="42"/>
      <c r="R14" s="43"/>
      <c r="S14" s="42"/>
      <c r="T14" s="43"/>
      <c r="U14" s="42"/>
      <c r="V14" s="43"/>
      <c r="W14" s="42"/>
      <c r="X14" s="43"/>
      <c r="Y14" s="42"/>
      <c r="Z14" s="43"/>
      <c r="AA14" s="44">
        <v>0</v>
      </c>
      <c r="AB14" s="45">
        <f t="shared" si="0"/>
        <v>0</v>
      </c>
      <c r="AC14" s="40"/>
      <c r="AD14" s="44">
        <v>0</v>
      </c>
      <c r="AE14" s="40"/>
      <c r="AF14" s="44">
        <v>0</v>
      </c>
      <c r="AG14" s="40"/>
      <c r="AH14" s="44">
        <v>0</v>
      </c>
      <c r="AI14" s="40"/>
      <c r="AJ14" s="44">
        <v>0</v>
      </c>
      <c r="AK14" s="40"/>
      <c r="AL14" s="44">
        <v>0</v>
      </c>
    </row>
    <row r="15" spans="1:38" ht="91.5" customHeight="1" x14ac:dyDescent="0.25">
      <c r="A15" s="47"/>
      <c r="B15" s="47"/>
      <c r="C15" s="47"/>
      <c r="D15" s="41"/>
      <c r="E15" s="41"/>
      <c r="F15" s="40"/>
      <c r="G15" s="40"/>
      <c r="H15" s="40"/>
      <c r="I15" s="40"/>
      <c r="J15" s="40"/>
      <c r="K15" s="40"/>
      <c r="L15" s="40"/>
      <c r="M15" s="40"/>
      <c r="N15" s="47"/>
      <c r="O15" s="42"/>
      <c r="P15" s="43"/>
      <c r="Q15" s="42"/>
      <c r="R15" s="43"/>
      <c r="S15" s="42"/>
      <c r="T15" s="43"/>
      <c r="U15" s="42"/>
      <c r="V15" s="43"/>
      <c r="W15" s="42"/>
      <c r="X15" s="43"/>
      <c r="Y15" s="42"/>
      <c r="Z15" s="43"/>
      <c r="AA15" s="44">
        <v>0</v>
      </c>
      <c r="AB15" s="45">
        <f t="shared" si="0"/>
        <v>0</v>
      </c>
      <c r="AC15" s="40"/>
      <c r="AD15" s="44">
        <v>0</v>
      </c>
      <c r="AE15" s="40"/>
      <c r="AF15" s="44">
        <v>0</v>
      </c>
      <c r="AG15" s="40"/>
      <c r="AH15" s="44">
        <v>0</v>
      </c>
      <c r="AI15" s="40"/>
      <c r="AJ15" s="44">
        <v>0</v>
      </c>
      <c r="AK15" s="40"/>
      <c r="AL15" s="44">
        <v>0</v>
      </c>
    </row>
    <row r="16" spans="1:38" ht="91.5" customHeight="1" x14ac:dyDescent="0.25">
      <c r="A16" s="47"/>
      <c r="B16" s="47"/>
      <c r="C16" s="47"/>
      <c r="D16" s="41"/>
      <c r="E16" s="41"/>
      <c r="F16" s="40"/>
      <c r="G16" s="40"/>
      <c r="H16" s="40"/>
      <c r="I16" s="40"/>
      <c r="J16" s="40"/>
      <c r="K16" s="40"/>
      <c r="L16" s="40"/>
      <c r="M16" s="40"/>
      <c r="N16" s="47"/>
      <c r="O16" s="42"/>
      <c r="P16" s="43"/>
      <c r="Q16" s="42"/>
      <c r="R16" s="43"/>
      <c r="S16" s="42"/>
      <c r="T16" s="43"/>
      <c r="U16" s="42"/>
      <c r="V16" s="43"/>
      <c r="W16" s="42"/>
      <c r="X16" s="43"/>
      <c r="Y16" s="42"/>
      <c r="Z16" s="43"/>
      <c r="AA16" s="44">
        <v>0</v>
      </c>
      <c r="AB16" s="45">
        <f t="shared" si="0"/>
        <v>0</v>
      </c>
      <c r="AC16" s="40"/>
      <c r="AD16" s="44">
        <v>0</v>
      </c>
      <c r="AE16" s="40"/>
      <c r="AF16" s="44">
        <v>0</v>
      </c>
      <c r="AG16" s="40"/>
      <c r="AH16" s="44">
        <v>0</v>
      </c>
      <c r="AI16" s="40"/>
      <c r="AJ16" s="44">
        <v>0</v>
      </c>
      <c r="AK16" s="40"/>
      <c r="AL16" s="44">
        <v>0</v>
      </c>
    </row>
    <row r="17" spans="1:38" ht="91.5" customHeight="1" x14ac:dyDescent="0.25">
      <c r="A17" s="47"/>
      <c r="B17" s="47"/>
      <c r="C17" s="47"/>
      <c r="D17" s="41"/>
      <c r="E17" s="41"/>
      <c r="F17" s="40"/>
      <c r="G17" s="40"/>
      <c r="H17" s="40"/>
      <c r="I17" s="40"/>
      <c r="J17" s="40"/>
      <c r="K17" s="40"/>
      <c r="L17" s="40"/>
      <c r="M17" s="40"/>
      <c r="N17" s="47"/>
      <c r="O17" s="42"/>
      <c r="P17" s="43"/>
      <c r="Q17" s="42"/>
      <c r="R17" s="43"/>
      <c r="S17" s="42"/>
      <c r="T17" s="43"/>
      <c r="U17" s="42"/>
      <c r="V17" s="43"/>
      <c r="W17" s="42"/>
      <c r="X17" s="43"/>
      <c r="Y17" s="42"/>
      <c r="Z17" s="43"/>
      <c r="AA17" s="44">
        <v>0</v>
      </c>
      <c r="AB17" s="45">
        <f t="shared" si="0"/>
        <v>0</v>
      </c>
      <c r="AC17" s="40"/>
      <c r="AD17" s="44">
        <v>0</v>
      </c>
      <c r="AE17" s="40"/>
      <c r="AF17" s="44">
        <v>0</v>
      </c>
      <c r="AG17" s="40"/>
      <c r="AH17" s="44">
        <v>0</v>
      </c>
      <c r="AI17" s="40"/>
      <c r="AJ17" s="44">
        <v>0</v>
      </c>
      <c r="AK17" s="40"/>
      <c r="AL17" s="44">
        <v>0</v>
      </c>
    </row>
    <row r="18" spans="1:38" ht="91.5" customHeight="1" x14ac:dyDescent="0.25">
      <c r="A18" s="47"/>
      <c r="B18" s="47"/>
      <c r="C18" s="47"/>
      <c r="D18" s="41"/>
      <c r="E18" s="41"/>
      <c r="F18" s="40"/>
      <c r="G18" s="40"/>
      <c r="H18" s="40"/>
      <c r="I18" s="40"/>
      <c r="J18" s="40"/>
      <c r="K18" s="40"/>
      <c r="L18" s="40"/>
      <c r="M18" s="40"/>
      <c r="N18" s="47"/>
      <c r="O18" s="42"/>
      <c r="P18" s="43"/>
      <c r="Q18" s="42"/>
      <c r="R18" s="43"/>
      <c r="S18" s="42"/>
      <c r="T18" s="43"/>
      <c r="U18" s="42"/>
      <c r="V18" s="43"/>
      <c r="W18" s="42"/>
      <c r="X18" s="43"/>
      <c r="Y18" s="42"/>
      <c r="Z18" s="43"/>
      <c r="AA18" s="44">
        <v>0</v>
      </c>
      <c r="AB18" s="45">
        <f t="shared" si="0"/>
        <v>0</v>
      </c>
      <c r="AC18" s="40"/>
      <c r="AD18" s="44">
        <v>0</v>
      </c>
      <c r="AE18" s="40"/>
      <c r="AF18" s="44">
        <v>0</v>
      </c>
      <c r="AG18" s="40"/>
      <c r="AH18" s="44">
        <v>0</v>
      </c>
      <c r="AI18" s="40"/>
      <c r="AJ18" s="44">
        <v>0</v>
      </c>
      <c r="AK18" s="40"/>
      <c r="AL18" s="44">
        <v>0</v>
      </c>
    </row>
    <row r="19" spans="1:38" ht="91.5" customHeight="1" x14ac:dyDescent="0.25">
      <c r="A19" s="47"/>
      <c r="B19" s="47"/>
      <c r="C19" s="47"/>
      <c r="D19" s="41"/>
      <c r="E19" s="41"/>
      <c r="F19" s="40"/>
      <c r="G19" s="40"/>
      <c r="H19" s="40"/>
      <c r="I19" s="40"/>
      <c r="J19" s="40"/>
      <c r="K19" s="40"/>
      <c r="L19" s="40"/>
      <c r="M19" s="40"/>
      <c r="N19" s="47"/>
      <c r="O19" s="42"/>
      <c r="P19" s="43"/>
      <c r="Q19" s="42"/>
      <c r="R19" s="43"/>
      <c r="S19" s="42"/>
      <c r="T19" s="43"/>
      <c r="U19" s="42"/>
      <c r="V19" s="43"/>
      <c r="W19" s="42"/>
      <c r="X19" s="43"/>
      <c r="Y19" s="42"/>
      <c r="Z19" s="43"/>
      <c r="AA19" s="44">
        <v>0</v>
      </c>
      <c r="AB19" s="45">
        <f t="shared" si="0"/>
        <v>0</v>
      </c>
      <c r="AC19" s="40"/>
      <c r="AD19" s="44">
        <v>0</v>
      </c>
      <c r="AE19" s="40"/>
      <c r="AF19" s="44">
        <v>0</v>
      </c>
      <c r="AG19" s="40"/>
      <c r="AH19" s="44">
        <v>0</v>
      </c>
      <c r="AI19" s="40"/>
      <c r="AJ19" s="44">
        <v>0</v>
      </c>
      <c r="AK19" s="40"/>
      <c r="AL19" s="44">
        <v>0</v>
      </c>
    </row>
    <row r="20" spans="1:38" ht="91.5" customHeight="1" x14ac:dyDescent="0.25">
      <c r="A20" s="47"/>
      <c r="B20" s="47"/>
      <c r="C20" s="47"/>
      <c r="D20" s="41"/>
      <c r="E20" s="41"/>
      <c r="F20" s="40"/>
      <c r="G20" s="40"/>
      <c r="H20" s="40"/>
      <c r="I20" s="40"/>
      <c r="J20" s="40"/>
      <c r="K20" s="40"/>
      <c r="L20" s="40"/>
      <c r="M20" s="40"/>
      <c r="N20" s="47"/>
      <c r="O20" s="42"/>
      <c r="P20" s="43"/>
      <c r="Q20" s="42"/>
      <c r="R20" s="43"/>
      <c r="S20" s="42"/>
      <c r="T20" s="43"/>
      <c r="U20" s="42"/>
      <c r="V20" s="43"/>
      <c r="W20" s="42"/>
      <c r="X20" s="43"/>
      <c r="Y20" s="42"/>
      <c r="Z20" s="43"/>
      <c r="AA20" s="44">
        <v>0</v>
      </c>
      <c r="AB20" s="45">
        <f t="shared" si="0"/>
        <v>0</v>
      </c>
      <c r="AC20" s="40"/>
      <c r="AD20" s="44">
        <v>0</v>
      </c>
      <c r="AE20" s="40"/>
      <c r="AF20" s="44">
        <v>0</v>
      </c>
      <c r="AG20" s="40"/>
      <c r="AH20" s="44">
        <v>0</v>
      </c>
      <c r="AI20" s="40"/>
      <c r="AJ20" s="44">
        <v>0</v>
      </c>
      <c r="AK20" s="40"/>
      <c r="AL20" s="44">
        <v>0</v>
      </c>
    </row>
    <row r="21" spans="1:38" ht="91.5" customHeight="1" x14ac:dyDescent="0.25">
      <c r="A21" s="47"/>
      <c r="B21" s="47"/>
      <c r="C21" s="47"/>
      <c r="D21" s="41"/>
      <c r="E21" s="41"/>
      <c r="F21" s="40"/>
      <c r="G21" s="40"/>
      <c r="H21" s="40"/>
      <c r="I21" s="40"/>
      <c r="J21" s="40"/>
      <c r="K21" s="40"/>
      <c r="L21" s="40"/>
      <c r="M21" s="40"/>
      <c r="N21" s="47"/>
      <c r="O21" s="42"/>
      <c r="P21" s="43"/>
      <c r="Q21" s="42"/>
      <c r="R21" s="43"/>
      <c r="S21" s="42"/>
      <c r="T21" s="43"/>
      <c r="U21" s="42"/>
      <c r="V21" s="43"/>
      <c r="W21" s="42"/>
      <c r="X21" s="43"/>
      <c r="Y21" s="42"/>
      <c r="Z21" s="43"/>
      <c r="AA21" s="44">
        <v>0</v>
      </c>
      <c r="AB21" s="45">
        <f t="shared" si="0"/>
        <v>0</v>
      </c>
      <c r="AC21" s="40"/>
      <c r="AD21" s="44">
        <v>0</v>
      </c>
      <c r="AE21" s="40"/>
      <c r="AF21" s="44">
        <v>0</v>
      </c>
      <c r="AG21" s="40"/>
      <c r="AH21" s="44">
        <v>0</v>
      </c>
      <c r="AI21" s="40"/>
      <c r="AJ21" s="44">
        <v>0</v>
      </c>
      <c r="AK21" s="40"/>
      <c r="AL21" s="44">
        <v>0</v>
      </c>
    </row>
    <row r="22" spans="1:38" ht="91.5" customHeight="1" x14ac:dyDescent="0.25">
      <c r="A22" s="47"/>
      <c r="B22" s="47"/>
      <c r="C22" s="47"/>
      <c r="D22" s="41"/>
      <c r="E22" s="41"/>
      <c r="F22" s="40"/>
      <c r="G22" s="40"/>
      <c r="H22" s="40"/>
      <c r="I22" s="40"/>
      <c r="J22" s="40"/>
      <c r="K22" s="40"/>
      <c r="L22" s="40"/>
      <c r="M22" s="40"/>
      <c r="N22" s="47"/>
      <c r="O22" s="42"/>
      <c r="P22" s="43"/>
      <c r="Q22" s="42"/>
      <c r="R22" s="43"/>
      <c r="S22" s="42"/>
      <c r="T22" s="43"/>
      <c r="U22" s="42"/>
      <c r="V22" s="43"/>
      <c r="W22" s="42"/>
      <c r="X22" s="43"/>
      <c r="Y22" s="42"/>
      <c r="Z22" s="43"/>
      <c r="AA22" s="44">
        <v>0</v>
      </c>
      <c r="AB22" s="45">
        <f t="shared" si="0"/>
        <v>0</v>
      </c>
      <c r="AC22" s="40"/>
      <c r="AD22" s="44">
        <v>0</v>
      </c>
      <c r="AE22" s="40"/>
      <c r="AF22" s="44">
        <v>0</v>
      </c>
      <c r="AG22" s="40"/>
      <c r="AH22" s="44">
        <v>0</v>
      </c>
      <c r="AI22" s="40"/>
      <c r="AJ22" s="44">
        <v>0</v>
      </c>
      <c r="AK22" s="40"/>
      <c r="AL22" s="44">
        <v>0</v>
      </c>
    </row>
    <row r="23" spans="1:38" ht="91.5" customHeight="1" x14ac:dyDescent="0.25">
      <c r="A23" s="47"/>
      <c r="B23" s="47"/>
      <c r="C23" s="47"/>
      <c r="D23" s="41"/>
      <c r="E23" s="41"/>
      <c r="F23" s="40"/>
      <c r="G23" s="40"/>
      <c r="H23" s="40"/>
      <c r="I23" s="40"/>
      <c r="J23" s="40"/>
      <c r="K23" s="40"/>
      <c r="L23" s="40"/>
      <c r="M23" s="40"/>
      <c r="N23" s="47"/>
      <c r="O23" s="42"/>
      <c r="P23" s="43"/>
      <c r="Q23" s="42"/>
      <c r="R23" s="43"/>
      <c r="S23" s="42"/>
      <c r="T23" s="43"/>
      <c r="U23" s="42"/>
      <c r="V23" s="43"/>
      <c r="W23" s="42"/>
      <c r="X23" s="43"/>
      <c r="Y23" s="42"/>
      <c r="Z23" s="43"/>
      <c r="AA23" s="44">
        <v>0</v>
      </c>
      <c r="AB23" s="45">
        <f t="shared" si="0"/>
        <v>0</v>
      </c>
      <c r="AC23" s="40"/>
      <c r="AD23" s="44">
        <v>0</v>
      </c>
      <c r="AE23" s="40"/>
      <c r="AF23" s="44">
        <v>0</v>
      </c>
      <c r="AG23" s="40"/>
      <c r="AH23" s="44">
        <v>0</v>
      </c>
      <c r="AI23" s="40"/>
      <c r="AJ23" s="44">
        <v>0</v>
      </c>
      <c r="AK23" s="40"/>
      <c r="AL23" s="44">
        <v>0</v>
      </c>
    </row>
    <row r="24" spans="1:38" ht="91.5" customHeight="1" x14ac:dyDescent="0.25">
      <c r="A24" s="47"/>
      <c r="B24" s="47"/>
      <c r="C24" s="47"/>
      <c r="D24" s="41"/>
      <c r="E24" s="41"/>
      <c r="F24" s="40"/>
      <c r="G24" s="40"/>
      <c r="H24" s="40"/>
      <c r="I24" s="40"/>
      <c r="J24" s="40"/>
      <c r="K24" s="40"/>
      <c r="L24" s="40"/>
      <c r="M24" s="40"/>
      <c r="N24" s="47"/>
      <c r="O24" s="42"/>
      <c r="P24" s="43"/>
      <c r="Q24" s="42"/>
      <c r="R24" s="43"/>
      <c r="S24" s="42"/>
      <c r="T24" s="43"/>
      <c r="U24" s="42"/>
      <c r="V24" s="43"/>
      <c r="W24" s="42"/>
      <c r="X24" s="43"/>
      <c r="Y24" s="42"/>
      <c r="Z24" s="43"/>
      <c r="AA24" s="44">
        <v>0</v>
      </c>
      <c r="AB24" s="45">
        <f t="shared" si="0"/>
        <v>0</v>
      </c>
      <c r="AC24" s="40"/>
      <c r="AD24" s="44">
        <v>0</v>
      </c>
      <c r="AE24" s="40"/>
      <c r="AF24" s="44">
        <v>0</v>
      </c>
      <c r="AG24" s="40"/>
      <c r="AH24" s="44">
        <v>0</v>
      </c>
      <c r="AI24" s="40"/>
      <c r="AJ24" s="44">
        <v>0</v>
      </c>
      <c r="AK24" s="40"/>
      <c r="AL24" s="44">
        <v>0</v>
      </c>
    </row>
    <row r="25" spans="1:38" ht="91.5" customHeight="1" x14ac:dyDescent="0.25">
      <c r="A25" s="47"/>
      <c r="B25" s="47"/>
      <c r="C25" s="47"/>
      <c r="D25" s="41"/>
      <c r="E25" s="41"/>
      <c r="F25" s="40"/>
      <c r="G25" s="40"/>
      <c r="H25" s="40"/>
      <c r="I25" s="40"/>
      <c r="J25" s="40"/>
      <c r="K25" s="40"/>
      <c r="L25" s="40"/>
      <c r="M25" s="40"/>
      <c r="N25" s="47"/>
      <c r="O25" s="42"/>
      <c r="P25" s="43"/>
      <c r="Q25" s="42"/>
      <c r="R25" s="43"/>
      <c r="S25" s="42"/>
      <c r="T25" s="43"/>
      <c r="U25" s="42"/>
      <c r="V25" s="43"/>
      <c r="W25" s="42"/>
      <c r="X25" s="43"/>
      <c r="Y25" s="42"/>
      <c r="Z25" s="43"/>
      <c r="AA25" s="44">
        <v>0</v>
      </c>
      <c r="AB25" s="45">
        <f t="shared" si="0"/>
        <v>0</v>
      </c>
      <c r="AC25" s="40"/>
      <c r="AD25" s="44">
        <v>0</v>
      </c>
      <c r="AE25" s="40"/>
      <c r="AF25" s="44">
        <v>0</v>
      </c>
      <c r="AG25" s="40"/>
      <c r="AH25" s="44">
        <v>0</v>
      </c>
      <c r="AI25" s="40"/>
      <c r="AJ25" s="44">
        <v>0</v>
      </c>
      <c r="AK25" s="40"/>
      <c r="AL25" s="44">
        <v>0</v>
      </c>
    </row>
    <row r="26" spans="1:38" ht="91.5" customHeight="1" x14ac:dyDescent="0.25">
      <c r="A26" s="47"/>
      <c r="B26" s="47"/>
      <c r="C26" s="47"/>
      <c r="D26" s="41"/>
      <c r="E26" s="41"/>
      <c r="F26" s="40"/>
      <c r="G26" s="40"/>
      <c r="H26" s="40"/>
      <c r="I26" s="40"/>
      <c r="J26" s="40"/>
      <c r="K26" s="40"/>
      <c r="L26" s="40"/>
      <c r="M26" s="40"/>
      <c r="N26" s="47"/>
      <c r="O26" s="42"/>
      <c r="P26" s="43"/>
      <c r="Q26" s="42"/>
      <c r="R26" s="43"/>
      <c r="S26" s="42"/>
      <c r="T26" s="43"/>
      <c r="U26" s="42"/>
      <c r="V26" s="43"/>
      <c r="W26" s="42"/>
      <c r="X26" s="43"/>
      <c r="Y26" s="42"/>
      <c r="Z26" s="43"/>
      <c r="AA26" s="44">
        <v>0</v>
      </c>
      <c r="AB26" s="45">
        <f t="shared" si="0"/>
        <v>0</v>
      </c>
      <c r="AC26" s="40"/>
      <c r="AD26" s="44">
        <v>0</v>
      </c>
      <c r="AE26" s="40"/>
      <c r="AF26" s="44">
        <v>0</v>
      </c>
      <c r="AG26" s="40"/>
      <c r="AH26" s="44">
        <v>0</v>
      </c>
      <c r="AI26" s="40"/>
      <c r="AJ26" s="44">
        <v>0</v>
      </c>
      <c r="AK26" s="40"/>
      <c r="AL26" s="44">
        <v>0</v>
      </c>
    </row>
    <row r="27" spans="1:38" ht="91.5" customHeight="1" x14ac:dyDescent="0.25">
      <c r="A27" s="47"/>
      <c r="B27" s="47"/>
      <c r="C27" s="47"/>
      <c r="D27" s="41"/>
      <c r="E27" s="41"/>
      <c r="F27" s="40"/>
      <c r="G27" s="40"/>
      <c r="H27" s="40"/>
      <c r="I27" s="40"/>
      <c r="J27" s="40"/>
      <c r="K27" s="40"/>
      <c r="L27" s="40"/>
      <c r="M27" s="40"/>
      <c r="N27" s="47"/>
      <c r="O27" s="42"/>
      <c r="P27" s="43"/>
      <c r="Q27" s="42"/>
      <c r="R27" s="43"/>
      <c r="S27" s="42"/>
      <c r="T27" s="43"/>
      <c r="U27" s="42"/>
      <c r="V27" s="43"/>
      <c r="W27" s="42"/>
      <c r="X27" s="43"/>
      <c r="Y27" s="42"/>
      <c r="Z27" s="43"/>
      <c r="AA27" s="44">
        <v>0</v>
      </c>
      <c r="AB27" s="45">
        <f t="shared" si="0"/>
        <v>0</v>
      </c>
      <c r="AC27" s="40"/>
      <c r="AD27" s="44">
        <v>0</v>
      </c>
      <c r="AE27" s="40"/>
      <c r="AF27" s="44">
        <v>0</v>
      </c>
      <c r="AG27" s="40"/>
      <c r="AH27" s="44">
        <v>0</v>
      </c>
      <c r="AI27" s="40"/>
      <c r="AJ27" s="44">
        <v>0</v>
      </c>
      <c r="AK27" s="40"/>
      <c r="AL27" s="44">
        <v>0</v>
      </c>
    </row>
    <row r="28" spans="1:38" ht="91.5" customHeight="1" x14ac:dyDescent="0.25">
      <c r="A28" s="47"/>
      <c r="B28" s="47"/>
      <c r="C28" s="47"/>
      <c r="D28" s="41"/>
      <c r="E28" s="41"/>
      <c r="F28" s="40"/>
      <c r="G28" s="40"/>
      <c r="H28" s="40"/>
      <c r="I28" s="40"/>
      <c r="J28" s="40"/>
      <c r="K28" s="40"/>
      <c r="L28" s="40"/>
      <c r="M28" s="40"/>
      <c r="N28" s="47"/>
      <c r="O28" s="42"/>
      <c r="P28" s="43"/>
      <c r="Q28" s="42"/>
      <c r="R28" s="43"/>
      <c r="S28" s="42"/>
      <c r="T28" s="43"/>
      <c r="U28" s="42"/>
      <c r="V28" s="43"/>
      <c r="W28" s="42"/>
      <c r="X28" s="43"/>
      <c r="Y28" s="42"/>
      <c r="Z28" s="43"/>
      <c r="AA28" s="44">
        <v>0</v>
      </c>
      <c r="AB28" s="45">
        <f t="shared" si="0"/>
        <v>0</v>
      </c>
      <c r="AC28" s="40"/>
      <c r="AD28" s="44">
        <v>0</v>
      </c>
      <c r="AE28" s="40"/>
      <c r="AF28" s="44">
        <v>0</v>
      </c>
      <c r="AG28" s="40"/>
      <c r="AH28" s="44">
        <v>0</v>
      </c>
      <c r="AI28" s="40"/>
      <c r="AJ28" s="44">
        <v>0</v>
      </c>
      <c r="AK28" s="40"/>
      <c r="AL28" s="44">
        <v>0</v>
      </c>
    </row>
    <row r="29" spans="1:38" ht="91.5" customHeight="1" x14ac:dyDescent="0.25">
      <c r="A29" s="47"/>
      <c r="B29" s="47"/>
      <c r="C29" s="47"/>
      <c r="D29" s="41"/>
      <c r="E29" s="41"/>
      <c r="F29" s="40"/>
      <c r="G29" s="40"/>
      <c r="H29" s="40"/>
      <c r="I29" s="40"/>
      <c r="J29" s="40"/>
      <c r="K29" s="40"/>
      <c r="L29" s="40"/>
      <c r="M29" s="40"/>
      <c r="N29" s="47"/>
      <c r="O29" s="42"/>
      <c r="P29" s="43"/>
      <c r="Q29" s="42"/>
      <c r="R29" s="43"/>
      <c r="S29" s="42"/>
      <c r="T29" s="43"/>
      <c r="U29" s="42"/>
      <c r="V29" s="43"/>
      <c r="W29" s="42"/>
      <c r="X29" s="43"/>
      <c r="Y29" s="42"/>
      <c r="Z29" s="43"/>
      <c r="AA29" s="44">
        <v>0</v>
      </c>
      <c r="AB29" s="45">
        <f t="shared" si="0"/>
        <v>0</v>
      </c>
      <c r="AC29" s="40"/>
      <c r="AD29" s="44">
        <v>0</v>
      </c>
      <c r="AE29" s="40"/>
      <c r="AF29" s="44">
        <v>0</v>
      </c>
      <c r="AG29" s="40"/>
      <c r="AH29" s="44">
        <v>0</v>
      </c>
      <c r="AI29" s="40"/>
      <c r="AJ29" s="44">
        <v>0</v>
      </c>
      <c r="AK29" s="40"/>
      <c r="AL29" s="44">
        <v>0</v>
      </c>
    </row>
    <row r="30" spans="1:38" ht="91.5" customHeight="1" x14ac:dyDescent="0.25">
      <c r="A30" s="47"/>
      <c r="B30" s="47"/>
      <c r="C30" s="47"/>
      <c r="D30" s="41"/>
      <c r="E30" s="41"/>
      <c r="F30" s="40"/>
      <c r="G30" s="40"/>
      <c r="H30" s="40"/>
      <c r="I30" s="40"/>
      <c r="J30" s="40"/>
      <c r="K30" s="40"/>
      <c r="L30" s="40"/>
      <c r="M30" s="40"/>
      <c r="N30" s="47"/>
      <c r="O30" s="42"/>
      <c r="P30" s="43"/>
      <c r="Q30" s="42"/>
      <c r="R30" s="43"/>
      <c r="S30" s="42"/>
      <c r="T30" s="43"/>
      <c r="U30" s="42"/>
      <c r="V30" s="43"/>
      <c r="W30" s="42"/>
      <c r="X30" s="43"/>
      <c r="Y30" s="42"/>
      <c r="Z30" s="43"/>
      <c r="AA30" s="44">
        <v>0</v>
      </c>
      <c r="AB30" s="45">
        <f t="shared" si="0"/>
        <v>0</v>
      </c>
      <c r="AC30" s="40"/>
      <c r="AD30" s="44">
        <v>0</v>
      </c>
      <c r="AE30" s="40"/>
      <c r="AF30" s="44">
        <v>0</v>
      </c>
      <c r="AG30" s="40"/>
      <c r="AH30" s="44">
        <v>0</v>
      </c>
      <c r="AI30" s="40"/>
      <c r="AJ30" s="44">
        <v>0</v>
      </c>
      <c r="AK30" s="40"/>
      <c r="AL30" s="44">
        <v>0</v>
      </c>
    </row>
    <row r="31" spans="1:38" ht="91.5" customHeight="1" x14ac:dyDescent="0.25">
      <c r="A31" s="47"/>
      <c r="B31" s="47"/>
      <c r="C31" s="47"/>
      <c r="D31" s="41"/>
      <c r="E31" s="41"/>
      <c r="F31" s="40"/>
      <c r="G31" s="40"/>
      <c r="H31" s="40"/>
      <c r="I31" s="40"/>
      <c r="J31" s="40"/>
      <c r="K31" s="40"/>
      <c r="L31" s="40"/>
      <c r="M31" s="40"/>
      <c r="N31" s="47"/>
      <c r="O31" s="42"/>
      <c r="P31" s="43"/>
      <c r="Q31" s="42"/>
      <c r="R31" s="43"/>
      <c r="S31" s="42"/>
      <c r="T31" s="43"/>
      <c r="U31" s="42"/>
      <c r="V31" s="43"/>
      <c r="W31" s="42"/>
      <c r="X31" s="43"/>
      <c r="Y31" s="42"/>
      <c r="Z31" s="43"/>
      <c r="AA31" s="44">
        <v>0</v>
      </c>
      <c r="AB31" s="45">
        <f t="shared" si="0"/>
        <v>0</v>
      </c>
      <c r="AC31" s="40"/>
      <c r="AD31" s="44">
        <v>0</v>
      </c>
      <c r="AE31" s="40"/>
      <c r="AF31" s="44">
        <v>0</v>
      </c>
      <c r="AG31" s="40"/>
      <c r="AH31" s="44">
        <v>0</v>
      </c>
      <c r="AI31" s="40"/>
      <c r="AJ31" s="44">
        <v>0</v>
      </c>
      <c r="AK31" s="40"/>
      <c r="AL31" s="44">
        <v>0</v>
      </c>
    </row>
    <row r="32" spans="1:38" ht="91.5" customHeight="1" x14ac:dyDescent="0.25">
      <c r="A32" s="47"/>
      <c r="B32" s="47"/>
      <c r="C32" s="47"/>
      <c r="D32" s="41"/>
      <c r="E32" s="41"/>
      <c r="F32" s="40"/>
      <c r="G32" s="40"/>
      <c r="H32" s="40"/>
      <c r="I32" s="40"/>
      <c r="J32" s="40"/>
      <c r="K32" s="40"/>
      <c r="L32" s="40"/>
      <c r="M32" s="40"/>
      <c r="N32" s="47"/>
      <c r="O32" s="42"/>
      <c r="P32" s="43"/>
      <c r="Q32" s="42"/>
      <c r="R32" s="43"/>
      <c r="S32" s="42"/>
      <c r="T32" s="43"/>
      <c r="U32" s="42"/>
      <c r="V32" s="43"/>
      <c r="W32" s="42"/>
      <c r="X32" s="43"/>
      <c r="Y32" s="42"/>
      <c r="Z32" s="43"/>
      <c r="AA32" s="44">
        <v>0</v>
      </c>
      <c r="AB32" s="45">
        <f t="shared" si="0"/>
        <v>0</v>
      </c>
      <c r="AC32" s="40"/>
      <c r="AD32" s="44">
        <v>0</v>
      </c>
      <c r="AE32" s="40"/>
      <c r="AF32" s="44">
        <v>0</v>
      </c>
      <c r="AG32" s="40"/>
      <c r="AH32" s="44">
        <v>0</v>
      </c>
      <c r="AI32" s="40"/>
      <c r="AJ32" s="44">
        <v>0</v>
      </c>
      <c r="AK32" s="40"/>
      <c r="AL32" s="44">
        <v>0</v>
      </c>
    </row>
    <row r="33" spans="1:38" ht="91.5" customHeight="1" x14ac:dyDescent="0.25">
      <c r="A33" s="47"/>
      <c r="B33" s="47"/>
      <c r="C33" s="47"/>
      <c r="D33" s="41"/>
      <c r="E33" s="41"/>
      <c r="F33" s="40"/>
      <c r="G33" s="40"/>
      <c r="H33" s="40"/>
      <c r="I33" s="40"/>
      <c r="J33" s="40"/>
      <c r="K33" s="40"/>
      <c r="L33" s="40"/>
      <c r="M33" s="40"/>
      <c r="N33" s="47"/>
      <c r="O33" s="42"/>
      <c r="P33" s="43"/>
      <c r="Q33" s="42"/>
      <c r="R33" s="43"/>
      <c r="S33" s="42"/>
      <c r="T33" s="43"/>
      <c r="U33" s="42"/>
      <c r="V33" s="43"/>
      <c r="W33" s="42"/>
      <c r="X33" s="43"/>
      <c r="Y33" s="42"/>
      <c r="Z33" s="43"/>
      <c r="AA33" s="44">
        <v>0</v>
      </c>
      <c r="AB33" s="45">
        <f t="shared" si="0"/>
        <v>0</v>
      </c>
      <c r="AC33" s="40"/>
      <c r="AD33" s="44">
        <v>0</v>
      </c>
      <c r="AE33" s="40"/>
      <c r="AF33" s="44">
        <v>0</v>
      </c>
      <c r="AG33" s="40"/>
      <c r="AH33" s="44">
        <v>0</v>
      </c>
      <c r="AI33" s="40"/>
      <c r="AJ33" s="44">
        <v>0</v>
      </c>
      <c r="AK33" s="40"/>
      <c r="AL33" s="44">
        <v>0</v>
      </c>
    </row>
    <row r="34" spans="1:38" ht="91.5" customHeight="1" x14ac:dyDescent="0.25">
      <c r="A34" s="47"/>
      <c r="B34" s="47"/>
      <c r="C34" s="47"/>
      <c r="D34" s="41"/>
      <c r="E34" s="41"/>
      <c r="F34" s="40"/>
      <c r="G34" s="40"/>
      <c r="H34" s="40"/>
      <c r="I34" s="40"/>
      <c r="J34" s="40"/>
      <c r="K34" s="40"/>
      <c r="L34" s="40"/>
      <c r="M34" s="40"/>
      <c r="N34" s="47"/>
      <c r="O34" s="42"/>
      <c r="P34" s="43"/>
      <c r="Q34" s="42"/>
      <c r="R34" s="43"/>
      <c r="S34" s="42"/>
      <c r="T34" s="43"/>
      <c r="U34" s="42"/>
      <c r="V34" s="43"/>
      <c r="W34" s="42"/>
      <c r="X34" s="43"/>
      <c r="Y34" s="42"/>
      <c r="Z34" s="43"/>
      <c r="AA34" s="44">
        <v>0</v>
      </c>
      <c r="AB34" s="45">
        <f t="shared" si="0"/>
        <v>0</v>
      </c>
      <c r="AC34" s="40"/>
      <c r="AD34" s="44">
        <v>0</v>
      </c>
      <c r="AE34" s="40"/>
      <c r="AF34" s="44">
        <v>0</v>
      </c>
      <c r="AG34" s="40"/>
      <c r="AH34" s="44">
        <v>0</v>
      </c>
      <c r="AI34" s="40"/>
      <c r="AJ34" s="44">
        <v>0</v>
      </c>
      <c r="AK34" s="40"/>
      <c r="AL34" s="44">
        <v>0</v>
      </c>
    </row>
    <row r="35" spans="1:38" ht="91.5" customHeight="1" x14ac:dyDescent="0.25">
      <c r="A35" s="47"/>
      <c r="B35" s="47"/>
      <c r="C35" s="47"/>
      <c r="D35" s="41"/>
      <c r="E35" s="41"/>
      <c r="F35" s="40"/>
      <c r="G35" s="40"/>
      <c r="H35" s="40"/>
      <c r="I35" s="40"/>
      <c r="J35" s="40"/>
      <c r="K35" s="40"/>
      <c r="L35" s="40"/>
      <c r="M35" s="40"/>
      <c r="N35" s="47"/>
      <c r="O35" s="42"/>
      <c r="P35" s="43"/>
      <c r="Q35" s="42"/>
      <c r="R35" s="43"/>
      <c r="S35" s="42"/>
      <c r="T35" s="43"/>
      <c r="U35" s="42"/>
      <c r="V35" s="43"/>
      <c r="W35" s="42"/>
      <c r="X35" s="43"/>
      <c r="Y35" s="42"/>
      <c r="Z35" s="43"/>
      <c r="AA35" s="44">
        <v>0</v>
      </c>
      <c r="AB35" s="45">
        <f t="shared" si="0"/>
        <v>0</v>
      </c>
      <c r="AC35" s="40"/>
      <c r="AD35" s="44">
        <v>0</v>
      </c>
      <c r="AE35" s="40"/>
      <c r="AF35" s="44">
        <v>0</v>
      </c>
      <c r="AG35" s="40"/>
      <c r="AH35" s="44">
        <v>0</v>
      </c>
      <c r="AI35" s="40"/>
      <c r="AJ35" s="44">
        <v>0</v>
      </c>
      <c r="AK35" s="40"/>
      <c r="AL35" s="44">
        <v>0</v>
      </c>
    </row>
    <row r="36" spans="1:38" ht="91.5" customHeight="1" x14ac:dyDescent="0.25">
      <c r="A36" s="47"/>
      <c r="B36" s="47"/>
      <c r="C36" s="47"/>
      <c r="D36" s="41"/>
      <c r="E36" s="41"/>
      <c r="F36" s="40"/>
      <c r="G36" s="40"/>
      <c r="H36" s="40"/>
      <c r="I36" s="40"/>
      <c r="J36" s="40"/>
      <c r="K36" s="40"/>
      <c r="L36" s="40"/>
      <c r="M36" s="40"/>
      <c r="N36" s="47"/>
      <c r="O36" s="42"/>
      <c r="P36" s="43"/>
      <c r="Q36" s="42"/>
      <c r="R36" s="43"/>
      <c r="S36" s="42"/>
      <c r="T36" s="43"/>
      <c r="U36" s="42"/>
      <c r="V36" s="43"/>
      <c r="W36" s="42"/>
      <c r="X36" s="43"/>
      <c r="Y36" s="42"/>
      <c r="Z36" s="43"/>
      <c r="AA36" s="44">
        <v>0</v>
      </c>
      <c r="AB36" s="45">
        <f t="shared" si="0"/>
        <v>0</v>
      </c>
      <c r="AC36" s="40"/>
      <c r="AD36" s="44">
        <v>0</v>
      </c>
      <c r="AE36" s="40"/>
      <c r="AF36" s="44">
        <v>0</v>
      </c>
      <c r="AG36" s="40"/>
      <c r="AH36" s="44">
        <v>0</v>
      </c>
      <c r="AI36" s="40"/>
      <c r="AJ36" s="44">
        <v>0</v>
      </c>
      <c r="AK36" s="40"/>
      <c r="AL36" s="44">
        <v>0</v>
      </c>
    </row>
    <row r="37" spans="1:38" ht="91.5" customHeight="1" x14ac:dyDescent="0.25">
      <c r="A37" s="47"/>
      <c r="B37" s="47"/>
      <c r="C37" s="47"/>
      <c r="D37" s="41"/>
      <c r="E37" s="41"/>
      <c r="F37" s="40"/>
      <c r="G37" s="40"/>
      <c r="H37" s="40"/>
      <c r="I37" s="40"/>
      <c r="J37" s="40"/>
      <c r="K37" s="40"/>
      <c r="L37" s="40"/>
      <c r="M37" s="40"/>
      <c r="N37" s="47"/>
      <c r="O37" s="42"/>
      <c r="P37" s="43"/>
      <c r="Q37" s="42"/>
      <c r="R37" s="43"/>
      <c r="S37" s="42"/>
      <c r="T37" s="43"/>
      <c r="U37" s="42"/>
      <c r="V37" s="43"/>
      <c r="W37" s="42"/>
      <c r="X37" s="43"/>
      <c r="Y37" s="42"/>
      <c r="Z37" s="43"/>
      <c r="AA37" s="44">
        <v>0</v>
      </c>
      <c r="AB37" s="45">
        <f t="shared" si="0"/>
        <v>0</v>
      </c>
      <c r="AC37" s="40"/>
      <c r="AD37" s="44">
        <v>0</v>
      </c>
      <c r="AE37" s="40"/>
      <c r="AF37" s="44">
        <v>0</v>
      </c>
      <c r="AG37" s="40"/>
      <c r="AH37" s="44">
        <v>0</v>
      </c>
      <c r="AI37" s="40"/>
      <c r="AJ37" s="44">
        <v>0</v>
      </c>
      <c r="AK37" s="40"/>
      <c r="AL37" s="44">
        <v>0</v>
      </c>
    </row>
    <row r="38" spans="1:38" ht="91.5" customHeight="1" x14ac:dyDescent="0.25">
      <c r="A38" s="47"/>
      <c r="B38" s="47"/>
      <c r="C38" s="47"/>
      <c r="D38" s="41"/>
      <c r="E38" s="41"/>
      <c r="F38" s="40"/>
      <c r="G38" s="40"/>
      <c r="H38" s="40"/>
      <c r="I38" s="40"/>
      <c r="J38" s="40"/>
      <c r="K38" s="40"/>
      <c r="L38" s="40"/>
      <c r="M38" s="40"/>
      <c r="N38" s="47"/>
      <c r="O38" s="42"/>
      <c r="P38" s="43"/>
      <c r="Q38" s="42"/>
      <c r="R38" s="43"/>
      <c r="S38" s="42"/>
      <c r="T38" s="43"/>
      <c r="U38" s="42"/>
      <c r="V38" s="43"/>
      <c r="W38" s="42"/>
      <c r="X38" s="43"/>
      <c r="Y38" s="42"/>
      <c r="Z38" s="43"/>
      <c r="AA38" s="44">
        <v>0</v>
      </c>
      <c r="AB38" s="45">
        <f t="shared" si="0"/>
        <v>0</v>
      </c>
      <c r="AC38" s="40"/>
      <c r="AD38" s="44">
        <v>0</v>
      </c>
      <c r="AE38" s="40"/>
      <c r="AF38" s="44">
        <v>0</v>
      </c>
      <c r="AG38" s="40"/>
      <c r="AH38" s="44">
        <v>0</v>
      </c>
      <c r="AI38" s="40"/>
      <c r="AJ38" s="44">
        <v>0</v>
      </c>
      <c r="AK38" s="40"/>
      <c r="AL38" s="44">
        <v>0</v>
      </c>
    </row>
    <row r="39" spans="1:38" ht="91.5" customHeight="1" x14ac:dyDescent="0.25">
      <c r="A39" s="47"/>
      <c r="B39" s="47"/>
      <c r="C39" s="47"/>
      <c r="D39" s="41"/>
      <c r="E39" s="41"/>
      <c r="F39" s="40"/>
      <c r="G39" s="40"/>
      <c r="H39" s="40"/>
      <c r="I39" s="40"/>
      <c r="J39" s="40"/>
      <c r="K39" s="40"/>
      <c r="L39" s="40"/>
      <c r="M39" s="40"/>
      <c r="N39" s="47"/>
      <c r="O39" s="42"/>
      <c r="P39" s="43"/>
      <c r="Q39" s="42"/>
      <c r="R39" s="43"/>
      <c r="S39" s="42"/>
      <c r="T39" s="43"/>
      <c r="U39" s="42"/>
      <c r="V39" s="43"/>
      <c r="W39" s="42"/>
      <c r="X39" s="43"/>
      <c r="Y39" s="42"/>
      <c r="Z39" s="43"/>
      <c r="AA39" s="44">
        <v>0</v>
      </c>
      <c r="AB39" s="45">
        <f t="shared" si="0"/>
        <v>0</v>
      </c>
      <c r="AC39" s="40"/>
      <c r="AD39" s="44">
        <v>0</v>
      </c>
      <c r="AE39" s="40"/>
      <c r="AF39" s="44">
        <v>0</v>
      </c>
      <c r="AG39" s="40"/>
      <c r="AH39" s="44">
        <v>0</v>
      </c>
      <c r="AI39" s="40"/>
      <c r="AJ39" s="44">
        <v>0</v>
      </c>
      <c r="AK39" s="40"/>
      <c r="AL39" s="44">
        <v>0</v>
      </c>
    </row>
    <row r="40" spans="1:38" ht="91.5" customHeight="1" x14ac:dyDescent="0.25">
      <c r="A40" s="47"/>
      <c r="B40" s="47"/>
      <c r="C40" s="47"/>
      <c r="D40" s="41"/>
      <c r="E40" s="41"/>
      <c r="F40" s="40"/>
      <c r="G40" s="40"/>
      <c r="H40" s="40"/>
      <c r="I40" s="40"/>
      <c r="J40" s="40"/>
      <c r="K40" s="40"/>
      <c r="L40" s="40"/>
      <c r="M40" s="40"/>
      <c r="N40" s="47"/>
      <c r="O40" s="42"/>
      <c r="P40" s="43"/>
      <c r="Q40" s="42"/>
      <c r="R40" s="43"/>
      <c r="S40" s="42"/>
      <c r="T40" s="43"/>
      <c r="U40" s="42"/>
      <c r="V40" s="43"/>
      <c r="W40" s="42"/>
      <c r="X40" s="43"/>
      <c r="Y40" s="42"/>
      <c r="Z40" s="43"/>
      <c r="AA40" s="44">
        <v>0</v>
      </c>
      <c r="AB40" s="45">
        <f t="shared" si="0"/>
        <v>0</v>
      </c>
      <c r="AC40" s="40"/>
      <c r="AD40" s="44">
        <v>0</v>
      </c>
      <c r="AE40" s="40"/>
      <c r="AF40" s="44">
        <v>0</v>
      </c>
      <c r="AG40" s="40"/>
      <c r="AH40" s="44">
        <v>0</v>
      </c>
      <c r="AI40" s="40"/>
      <c r="AJ40" s="44">
        <v>0</v>
      </c>
      <c r="AK40" s="40"/>
      <c r="AL40" s="44">
        <v>0</v>
      </c>
    </row>
    <row r="41" spans="1:38" ht="91.5" customHeight="1" x14ac:dyDescent="0.25">
      <c r="A41" s="47"/>
      <c r="B41" s="47"/>
      <c r="C41" s="47"/>
      <c r="D41" s="41"/>
      <c r="E41" s="41"/>
      <c r="F41" s="40"/>
      <c r="G41" s="40"/>
      <c r="H41" s="40"/>
      <c r="I41" s="40"/>
      <c r="J41" s="40"/>
      <c r="K41" s="40"/>
      <c r="L41" s="40"/>
      <c r="M41" s="40"/>
      <c r="N41" s="47"/>
      <c r="O41" s="42"/>
      <c r="P41" s="43"/>
      <c r="Q41" s="42"/>
      <c r="R41" s="43"/>
      <c r="S41" s="42"/>
      <c r="T41" s="43"/>
      <c r="U41" s="42"/>
      <c r="V41" s="43"/>
      <c r="W41" s="42"/>
      <c r="X41" s="43"/>
      <c r="Y41" s="42"/>
      <c r="Z41" s="43"/>
      <c r="AA41" s="44">
        <v>0</v>
      </c>
      <c r="AB41" s="45">
        <f t="shared" si="0"/>
        <v>0</v>
      </c>
      <c r="AC41" s="40"/>
      <c r="AD41" s="44">
        <v>0</v>
      </c>
      <c r="AE41" s="40"/>
      <c r="AF41" s="44">
        <v>0</v>
      </c>
      <c r="AG41" s="40"/>
      <c r="AH41" s="44">
        <v>0</v>
      </c>
      <c r="AI41" s="40"/>
      <c r="AJ41" s="44">
        <v>0</v>
      </c>
      <c r="AK41" s="40"/>
      <c r="AL41" s="44">
        <v>0</v>
      </c>
    </row>
    <row r="42" spans="1:38" ht="91.5" customHeight="1" x14ac:dyDescent="0.25">
      <c r="A42" s="47"/>
      <c r="B42" s="47"/>
      <c r="C42" s="47"/>
      <c r="D42" s="41"/>
      <c r="E42" s="41"/>
      <c r="F42" s="40"/>
      <c r="G42" s="40"/>
      <c r="H42" s="40"/>
      <c r="I42" s="40"/>
      <c r="J42" s="40"/>
      <c r="K42" s="40"/>
      <c r="L42" s="40"/>
      <c r="M42" s="40"/>
      <c r="N42" s="47"/>
      <c r="O42" s="42"/>
      <c r="P42" s="43"/>
      <c r="Q42" s="42"/>
      <c r="R42" s="43"/>
      <c r="S42" s="42"/>
      <c r="T42" s="43"/>
      <c r="U42" s="42"/>
      <c r="V42" s="43"/>
      <c r="W42" s="42"/>
      <c r="X42" s="43"/>
      <c r="Y42" s="42"/>
      <c r="Z42" s="43"/>
      <c r="AA42" s="44">
        <v>0</v>
      </c>
      <c r="AB42" s="45">
        <f t="shared" si="0"/>
        <v>0</v>
      </c>
      <c r="AC42" s="40"/>
      <c r="AD42" s="44">
        <v>0</v>
      </c>
      <c r="AE42" s="40"/>
      <c r="AF42" s="44">
        <v>0</v>
      </c>
      <c r="AG42" s="40"/>
      <c r="AH42" s="44">
        <v>0</v>
      </c>
      <c r="AI42" s="40"/>
      <c r="AJ42" s="44">
        <v>0</v>
      </c>
      <c r="AK42" s="40"/>
      <c r="AL42" s="44">
        <v>0</v>
      </c>
    </row>
    <row r="43" spans="1:38" ht="91.5" customHeight="1" x14ac:dyDescent="0.25">
      <c r="A43" s="47"/>
      <c r="B43" s="47"/>
      <c r="C43" s="47"/>
      <c r="D43" s="41"/>
      <c r="E43" s="41"/>
      <c r="F43" s="40"/>
      <c r="G43" s="40"/>
      <c r="H43" s="40"/>
      <c r="I43" s="40"/>
      <c r="J43" s="40"/>
      <c r="K43" s="40"/>
      <c r="L43" s="40"/>
      <c r="M43" s="40"/>
      <c r="N43" s="47"/>
      <c r="O43" s="42"/>
      <c r="P43" s="43"/>
      <c r="Q43" s="42"/>
      <c r="R43" s="43"/>
      <c r="S43" s="42"/>
      <c r="T43" s="43"/>
      <c r="U43" s="42"/>
      <c r="V43" s="43"/>
      <c r="W43" s="42"/>
      <c r="X43" s="43"/>
      <c r="Y43" s="42"/>
      <c r="Z43" s="43"/>
      <c r="AA43" s="44">
        <v>0</v>
      </c>
      <c r="AB43" s="45">
        <f t="shared" si="0"/>
        <v>0</v>
      </c>
      <c r="AC43" s="40"/>
      <c r="AD43" s="44">
        <v>0</v>
      </c>
      <c r="AE43" s="40"/>
      <c r="AF43" s="44">
        <v>0</v>
      </c>
      <c r="AG43" s="40"/>
      <c r="AH43" s="44">
        <v>0</v>
      </c>
      <c r="AI43" s="40"/>
      <c r="AJ43" s="44">
        <v>0</v>
      </c>
      <c r="AK43" s="40"/>
      <c r="AL43" s="44">
        <v>0</v>
      </c>
    </row>
    <row r="44" spans="1:38" ht="91.5" customHeight="1" x14ac:dyDescent="0.25">
      <c r="A44" s="47"/>
      <c r="B44" s="47"/>
      <c r="C44" s="47"/>
      <c r="D44" s="41"/>
      <c r="E44" s="41"/>
      <c r="F44" s="40"/>
      <c r="G44" s="40"/>
      <c r="H44" s="40"/>
      <c r="I44" s="40"/>
      <c r="J44" s="40"/>
      <c r="K44" s="40"/>
      <c r="L44" s="40"/>
      <c r="M44" s="40"/>
      <c r="N44" s="47"/>
      <c r="O44" s="42"/>
      <c r="P44" s="43"/>
      <c r="Q44" s="42"/>
      <c r="R44" s="43"/>
      <c r="S44" s="42"/>
      <c r="T44" s="43"/>
      <c r="U44" s="42"/>
      <c r="V44" s="43"/>
      <c r="W44" s="42"/>
      <c r="X44" s="43"/>
      <c r="Y44" s="42"/>
      <c r="Z44" s="43"/>
      <c r="AA44" s="44">
        <v>0</v>
      </c>
      <c r="AB44" s="45">
        <f t="shared" si="0"/>
        <v>0</v>
      </c>
      <c r="AC44" s="40"/>
      <c r="AD44" s="44">
        <v>0</v>
      </c>
      <c r="AE44" s="40"/>
      <c r="AF44" s="44">
        <v>0</v>
      </c>
      <c r="AG44" s="40"/>
      <c r="AH44" s="44">
        <v>0</v>
      </c>
      <c r="AI44" s="40"/>
      <c r="AJ44" s="44">
        <v>0</v>
      </c>
      <c r="AK44" s="40"/>
      <c r="AL44" s="44">
        <v>0</v>
      </c>
    </row>
    <row r="45" spans="1:38" ht="91.5" customHeight="1" x14ac:dyDescent="0.25">
      <c r="A45" s="47"/>
      <c r="B45" s="47"/>
      <c r="C45" s="47"/>
      <c r="D45" s="41"/>
      <c r="E45" s="41"/>
      <c r="F45" s="40"/>
      <c r="G45" s="40"/>
      <c r="H45" s="40"/>
      <c r="I45" s="40"/>
      <c r="J45" s="40"/>
      <c r="K45" s="40"/>
      <c r="L45" s="40"/>
      <c r="M45" s="40"/>
      <c r="N45" s="47"/>
      <c r="O45" s="42"/>
      <c r="P45" s="43"/>
      <c r="Q45" s="42"/>
      <c r="R45" s="43"/>
      <c r="S45" s="42"/>
      <c r="T45" s="43"/>
      <c r="U45" s="42"/>
      <c r="V45" s="43"/>
      <c r="W45" s="42"/>
      <c r="X45" s="43"/>
      <c r="Y45" s="42"/>
      <c r="Z45" s="43"/>
      <c r="AA45" s="44">
        <v>0</v>
      </c>
      <c r="AB45" s="45">
        <f t="shared" si="0"/>
        <v>0</v>
      </c>
      <c r="AC45" s="40"/>
      <c r="AD45" s="44">
        <v>0</v>
      </c>
      <c r="AE45" s="40"/>
      <c r="AF45" s="44">
        <v>0</v>
      </c>
      <c r="AG45" s="40"/>
      <c r="AH45" s="44">
        <v>0</v>
      </c>
      <c r="AI45" s="40"/>
      <c r="AJ45" s="44">
        <v>0</v>
      </c>
      <c r="AK45" s="40"/>
      <c r="AL45" s="44">
        <v>0</v>
      </c>
    </row>
    <row r="46" spans="1:38" ht="91.5" customHeight="1" x14ac:dyDescent="0.25">
      <c r="A46" s="47"/>
      <c r="B46" s="47"/>
      <c r="C46" s="47"/>
      <c r="D46" s="41"/>
      <c r="E46" s="41"/>
      <c r="F46" s="40"/>
      <c r="G46" s="40"/>
      <c r="H46" s="40"/>
      <c r="I46" s="40"/>
      <c r="J46" s="40"/>
      <c r="K46" s="40"/>
      <c r="L46" s="40"/>
      <c r="M46" s="40"/>
      <c r="N46" s="47"/>
      <c r="O46" s="42"/>
      <c r="P46" s="43"/>
      <c r="Q46" s="42"/>
      <c r="R46" s="43"/>
      <c r="S46" s="42"/>
      <c r="T46" s="43"/>
      <c r="U46" s="42"/>
      <c r="V46" s="43"/>
      <c r="W46" s="42"/>
      <c r="X46" s="43"/>
      <c r="Y46" s="42"/>
      <c r="Z46" s="43"/>
      <c r="AA46" s="44">
        <v>0</v>
      </c>
      <c r="AB46" s="45">
        <f t="shared" si="0"/>
        <v>0</v>
      </c>
      <c r="AC46" s="40"/>
      <c r="AD46" s="44">
        <v>0</v>
      </c>
      <c r="AE46" s="40"/>
      <c r="AF46" s="44">
        <v>0</v>
      </c>
      <c r="AG46" s="40"/>
      <c r="AH46" s="44">
        <v>0</v>
      </c>
      <c r="AI46" s="40"/>
      <c r="AJ46" s="44">
        <v>0</v>
      </c>
      <c r="AK46" s="40"/>
      <c r="AL46" s="44">
        <v>0</v>
      </c>
    </row>
    <row r="47" spans="1:38" ht="91.5" customHeight="1" x14ac:dyDescent="0.25">
      <c r="A47" s="47"/>
      <c r="B47" s="47"/>
      <c r="C47" s="47"/>
      <c r="D47" s="41"/>
      <c r="E47" s="41"/>
      <c r="F47" s="40"/>
      <c r="G47" s="40"/>
      <c r="H47" s="40"/>
      <c r="I47" s="40"/>
      <c r="J47" s="40"/>
      <c r="K47" s="40"/>
      <c r="L47" s="40"/>
      <c r="M47" s="40"/>
      <c r="N47" s="47"/>
      <c r="O47" s="42"/>
      <c r="P47" s="43"/>
      <c r="Q47" s="42"/>
      <c r="R47" s="43"/>
      <c r="S47" s="42"/>
      <c r="T47" s="43"/>
      <c r="U47" s="42"/>
      <c r="V47" s="43"/>
      <c r="W47" s="42"/>
      <c r="X47" s="43"/>
      <c r="Y47" s="42"/>
      <c r="Z47" s="43"/>
      <c r="AA47" s="44">
        <v>0</v>
      </c>
      <c r="AB47" s="45">
        <f t="shared" si="0"/>
        <v>0</v>
      </c>
      <c r="AC47" s="40"/>
      <c r="AD47" s="44">
        <v>0</v>
      </c>
      <c r="AE47" s="40"/>
      <c r="AF47" s="44">
        <v>0</v>
      </c>
      <c r="AG47" s="40"/>
      <c r="AH47" s="44">
        <v>0</v>
      </c>
      <c r="AI47" s="40"/>
      <c r="AJ47" s="44">
        <v>0</v>
      </c>
      <c r="AK47" s="40"/>
      <c r="AL47" s="44">
        <v>0</v>
      </c>
    </row>
    <row r="48" spans="1:38" ht="91.5" customHeight="1" x14ac:dyDescent="0.25">
      <c r="A48" s="47"/>
      <c r="B48" s="47"/>
      <c r="C48" s="47"/>
      <c r="D48" s="41"/>
      <c r="E48" s="41"/>
      <c r="F48" s="40"/>
      <c r="G48" s="40"/>
      <c r="H48" s="40"/>
      <c r="I48" s="40"/>
      <c r="J48" s="40"/>
      <c r="K48" s="40"/>
      <c r="L48" s="40"/>
      <c r="M48" s="40"/>
      <c r="N48" s="47"/>
      <c r="O48" s="42"/>
      <c r="P48" s="43"/>
      <c r="Q48" s="42"/>
      <c r="R48" s="43"/>
      <c r="S48" s="42"/>
      <c r="T48" s="43"/>
      <c r="U48" s="42"/>
      <c r="V48" s="43"/>
      <c r="W48" s="42"/>
      <c r="X48" s="43"/>
      <c r="Y48" s="42"/>
      <c r="Z48" s="43"/>
      <c r="AA48" s="44">
        <v>0</v>
      </c>
      <c r="AB48" s="45">
        <f t="shared" si="0"/>
        <v>0</v>
      </c>
      <c r="AC48" s="40"/>
      <c r="AD48" s="44">
        <v>0</v>
      </c>
      <c r="AE48" s="40"/>
      <c r="AF48" s="44">
        <v>0</v>
      </c>
      <c r="AG48" s="40"/>
      <c r="AH48" s="44">
        <v>0</v>
      </c>
      <c r="AI48" s="40"/>
      <c r="AJ48" s="44">
        <v>0</v>
      </c>
      <c r="AK48" s="40"/>
      <c r="AL48" s="44">
        <v>0</v>
      </c>
    </row>
    <row r="49" spans="1:38" ht="91.5" customHeight="1" x14ac:dyDescent="0.25">
      <c r="A49" s="47"/>
      <c r="B49" s="47"/>
      <c r="C49" s="47"/>
      <c r="D49" s="41"/>
      <c r="E49" s="41"/>
      <c r="F49" s="40"/>
      <c r="G49" s="40"/>
      <c r="H49" s="40"/>
      <c r="I49" s="40"/>
      <c r="J49" s="40"/>
      <c r="K49" s="40"/>
      <c r="L49" s="40"/>
      <c r="M49" s="40"/>
      <c r="N49" s="47"/>
      <c r="O49" s="42"/>
      <c r="P49" s="43"/>
      <c r="Q49" s="42"/>
      <c r="R49" s="43"/>
      <c r="S49" s="42"/>
      <c r="T49" s="43"/>
      <c r="U49" s="42"/>
      <c r="V49" s="43"/>
      <c r="W49" s="42"/>
      <c r="X49" s="43"/>
      <c r="Y49" s="42"/>
      <c r="Z49" s="43"/>
      <c r="AA49" s="44">
        <v>0</v>
      </c>
      <c r="AB49" s="45">
        <f t="shared" si="0"/>
        <v>0</v>
      </c>
      <c r="AC49" s="40"/>
      <c r="AD49" s="44">
        <v>0</v>
      </c>
      <c r="AE49" s="40"/>
      <c r="AF49" s="44">
        <v>0</v>
      </c>
      <c r="AG49" s="40"/>
      <c r="AH49" s="44">
        <v>0</v>
      </c>
      <c r="AI49" s="40"/>
      <c r="AJ49" s="44">
        <v>0</v>
      </c>
      <c r="AK49" s="40"/>
      <c r="AL49" s="44">
        <v>0</v>
      </c>
    </row>
    <row r="50" spans="1:38" ht="91.5" customHeight="1" x14ac:dyDescent="0.25">
      <c r="A50" s="47"/>
      <c r="B50" s="47"/>
      <c r="C50" s="47"/>
      <c r="D50" s="41"/>
      <c r="E50" s="41"/>
      <c r="F50" s="40"/>
      <c r="G50" s="40"/>
      <c r="H50" s="40"/>
      <c r="I50" s="40"/>
      <c r="J50" s="40"/>
      <c r="K50" s="40"/>
      <c r="L50" s="40"/>
      <c r="M50" s="40"/>
      <c r="N50" s="47"/>
      <c r="O50" s="42"/>
      <c r="P50" s="43"/>
      <c r="Q50" s="42"/>
      <c r="R50" s="43"/>
      <c r="S50" s="42"/>
      <c r="T50" s="43"/>
      <c r="U50" s="42"/>
      <c r="V50" s="43"/>
      <c r="W50" s="42"/>
      <c r="X50" s="43"/>
      <c r="Y50" s="42"/>
      <c r="Z50" s="43"/>
      <c r="AA50" s="44">
        <v>0</v>
      </c>
      <c r="AB50" s="45">
        <f t="shared" si="0"/>
        <v>0</v>
      </c>
      <c r="AC50" s="40"/>
      <c r="AD50" s="44">
        <v>0</v>
      </c>
      <c r="AE50" s="40"/>
      <c r="AF50" s="44">
        <v>0</v>
      </c>
      <c r="AG50" s="40"/>
      <c r="AH50" s="44">
        <v>0</v>
      </c>
      <c r="AI50" s="40"/>
      <c r="AJ50" s="44">
        <v>0</v>
      </c>
      <c r="AK50" s="40"/>
      <c r="AL50" s="44">
        <v>0</v>
      </c>
    </row>
  </sheetData>
  <sheetProtection password="E9B0" sheet="1" objects="1" scenarios="1"/>
  <protectedRanges>
    <protectedRange sqref="A3:AL50" name="Rozstęp1"/>
  </protectedRanges>
  <dataConsolidate/>
  <mergeCells count="21">
    <mergeCell ref="U1:U2"/>
    <mergeCell ref="V1:V2"/>
    <mergeCell ref="W1:W2"/>
    <mergeCell ref="X1:X2"/>
    <mergeCell ref="Y1:Y2"/>
    <mergeCell ref="AC1:AL1"/>
    <mergeCell ref="A1:A2"/>
    <mergeCell ref="T1:T2"/>
    <mergeCell ref="D1:E1"/>
    <mergeCell ref="C1:C2"/>
    <mergeCell ref="B1:B2"/>
    <mergeCell ref="F1:H1"/>
    <mergeCell ref="I1:N1"/>
    <mergeCell ref="O1:O2"/>
    <mergeCell ref="P1:P2"/>
    <mergeCell ref="Q1:Q2"/>
    <mergeCell ref="R1:R2"/>
    <mergeCell ref="S1:S2"/>
    <mergeCell ref="Z1:Z2"/>
    <mergeCell ref="AA1:AA2"/>
    <mergeCell ref="AB1:AB2"/>
  </mergeCells>
  <conditionalFormatting sqref="G2:J2">
    <cfRule type="expression" dxfId="1" priority="6">
      <formula>" "</formula>
    </cfRule>
  </conditionalFormatting>
  <conditionalFormatting sqref="H2:J2">
    <cfRule type="cellIs" dxfId="0" priority="3" operator="equal">
      <formula>"  "</formula>
    </cfRule>
  </conditionalFormatting>
  <dataValidations count="2">
    <dataValidation type="textLength" operator="lessThan" allowBlank="1" showInputMessage="1" showErrorMessage="1" sqref="B3:C50 N3:N50">
      <formula1>601</formula1>
    </dataValidation>
    <dataValidation type="date" operator="greaterThanOrEqual" allowBlank="1" showInputMessage="1" showErrorMessage="1" sqref="D4:E50">
      <formula1>43466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Słowniki!$A$16:$A$17</xm:f>
          </x14:formula1>
          <xm:sqref>F3:M50</xm:sqref>
        </x14:dataValidation>
        <x14:dataValidation type="list" allowBlank="1" showInputMessage="1" showErrorMessage="1">
          <x14:formula1>
            <xm:f>Słowniki!$E$30:$E$62</xm:f>
          </x14:formula1>
          <xm:sqref>A3:A50</xm:sqref>
        </x14:dataValidation>
        <x14:dataValidation type="list" operator="greaterThanOrEqual" allowBlank="1" showInputMessage="1" showErrorMessage="1">
          <x14:formula1>
            <xm:f>Słowniki!$D$119:$D$484</xm:f>
          </x14:formula1>
          <xm:sqref>D3:E3</xm:sqref>
        </x14:dataValidation>
        <x14:dataValidation type="list" allowBlank="1" showInputMessage="1" showErrorMessage="1">
          <x14:formula1>
            <xm:f>INDIRECT(Słowniki!$B120)</xm:f>
          </x14:formula1>
          <xm:sqref>O3:O50</xm:sqref>
        </x14:dataValidation>
        <x14:dataValidation type="list" allowBlank="1" showInputMessage="1" showErrorMessage="1">
          <x14:formula1>
            <xm:f>INDIRECT(Słowniki!$B120)</xm:f>
          </x14:formula1>
          <xm:sqref>Y3:Y50</xm:sqref>
        </x14:dataValidation>
        <x14:dataValidation type="list" allowBlank="1" showInputMessage="1" showErrorMessage="1">
          <x14:formula1>
            <xm:f>INDIRECT(Słowniki!$B120)</xm:f>
          </x14:formula1>
          <xm:sqref>W3:W50</xm:sqref>
        </x14:dataValidation>
        <x14:dataValidation type="list" allowBlank="1" showInputMessage="1" showErrorMessage="1">
          <x14:formula1>
            <xm:f>INDIRECT(Słowniki!$B120)</xm:f>
          </x14:formula1>
          <xm:sqref>U3:U50</xm:sqref>
        </x14:dataValidation>
        <x14:dataValidation type="list" allowBlank="1" showInputMessage="1" showErrorMessage="1">
          <x14:formula1>
            <xm:f>INDIRECT(Słowniki!$B120)</xm:f>
          </x14:formula1>
          <xm:sqref>S3:S50</xm:sqref>
        </x14:dataValidation>
        <x14:dataValidation type="list" allowBlank="1" showInputMessage="1" showErrorMessage="1">
          <x14:formula1>
            <xm:f>INDIRECT(Słowniki!$B120)</xm:f>
          </x14:formula1>
          <xm:sqref>Q3:Q50</xm:sqref>
        </x14:dataValidation>
        <x14:dataValidation type="list" allowBlank="1" showInputMessage="1" showErrorMessage="1">
          <x14:formula1>
            <xm:f>Słowniki!$AU$1:$AU$13</xm:f>
          </x14:formula1>
          <xm:sqref>AC3:AC50 AE3:AE50 AG3:AG50 AI3:AI50 AK3:AK50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4"/>
  <sheetViews>
    <sheetView topLeftCell="AG1" zoomScaleNormal="100" workbookViewId="0">
      <selection activeCell="AL3" sqref="AL3"/>
    </sheetView>
  </sheetViews>
  <sheetFormatPr defaultRowHeight="15" x14ac:dyDescent="0.25"/>
  <cols>
    <col min="1" max="1" width="28" style="5" customWidth="1"/>
    <col min="2" max="2" width="18.85546875" customWidth="1"/>
    <col min="3" max="3" width="22.7109375" customWidth="1"/>
    <col min="4" max="4" width="34.42578125" customWidth="1"/>
    <col min="5" max="5" width="31.28515625" customWidth="1"/>
    <col min="6" max="6" width="33.5703125" customWidth="1"/>
    <col min="7" max="7" width="29.5703125" customWidth="1"/>
    <col min="8" max="8" width="29.7109375" customWidth="1"/>
    <col min="9" max="9" width="33" customWidth="1"/>
    <col min="10" max="10" width="22.28515625" customWidth="1"/>
    <col min="11" max="11" width="37.42578125" customWidth="1"/>
    <col min="12" max="12" width="36.7109375" customWidth="1"/>
    <col min="13" max="13" width="48.5703125" customWidth="1"/>
    <col min="14" max="14" width="39.28515625" customWidth="1"/>
    <col min="15" max="15" width="44.7109375" customWidth="1"/>
    <col min="16" max="16" width="33.7109375" customWidth="1"/>
    <col min="20" max="20" width="19.140625" customWidth="1"/>
    <col min="23" max="23" width="19.28515625" customWidth="1"/>
    <col min="24" max="24" width="57" style="22" customWidth="1"/>
    <col min="25" max="25" width="54.7109375" style="22" customWidth="1"/>
    <col min="26" max="26" width="40" style="22" customWidth="1"/>
    <col min="27" max="27" width="43.85546875" style="22" customWidth="1"/>
    <col min="28" max="28" width="44.28515625" style="22" customWidth="1"/>
    <col min="29" max="29" width="34.85546875" customWidth="1"/>
    <col min="30" max="30" width="55" style="22" customWidth="1"/>
    <col min="31" max="31" width="22.28515625" style="22" customWidth="1"/>
    <col min="32" max="32" width="28.140625" style="22" customWidth="1"/>
    <col min="33" max="33" width="35.85546875" style="22" customWidth="1"/>
    <col min="41" max="41" width="23.42578125" style="5" customWidth="1"/>
    <col min="42" max="42" width="27.140625" style="49" customWidth="1"/>
    <col min="43" max="43" width="24.28515625" style="22" customWidth="1"/>
    <col min="47" max="47" width="27.5703125" customWidth="1"/>
  </cols>
  <sheetData>
    <row r="1" spans="1:47" ht="57.75" customHeight="1" x14ac:dyDescent="0.25">
      <c r="A1" s="11" t="s">
        <v>120</v>
      </c>
      <c r="B1" s="1" t="s">
        <v>0</v>
      </c>
      <c r="C1" s="1" t="s">
        <v>1</v>
      </c>
      <c r="E1" s="19" t="s">
        <v>130</v>
      </c>
      <c r="F1" s="19" t="s">
        <v>18</v>
      </c>
      <c r="G1" s="19" t="s">
        <v>34</v>
      </c>
      <c r="H1" s="19" t="s">
        <v>6</v>
      </c>
      <c r="I1" s="19" t="s">
        <v>8</v>
      </c>
      <c r="J1" s="19" t="s">
        <v>40</v>
      </c>
      <c r="K1" s="19" t="s">
        <v>29</v>
      </c>
      <c r="L1" s="19" t="s">
        <v>2</v>
      </c>
      <c r="M1" s="19" t="s">
        <v>4</v>
      </c>
      <c r="N1" s="19" t="s">
        <v>27</v>
      </c>
      <c r="O1" s="19" t="s">
        <v>25</v>
      </c>
      <c r="P1" s="19" t="s">
        <v>10</v>
      </c>
      <c r="Q1" s="19" t="s">
        <v>16</v>
      </c>
      <c r="R1" s="19" t="s">
        <v>14</v>
      </c>
      <c r="S1" s="19" t="s">
        <v>43</v>
      </c>
      <c r="U1" s="15"/>
      <c r="AA1" s="23"/>
      <c r="AB1" s="23"/>
      <c r="AC1" s="23"/>
      <c r="AD1" s="23"/>
      <c r="AH1" s="22"/>
      <c r="AJ1" s="22"/>
      <c r="AK1" s="22"/>
      <c r="AL1" s="22"/>
      <c r="AM1" s="22"/>
      <c r="AN1" s="22"/>
      <c r="AO1" s="54" t="s">
        <v>19</v>
      </c>
      <c r="AP1" s="55" t="s">
        <v>313</v>
      </c>
      <c r="AQ1" s="55" t="str">
        <f>IF(Metryczka!$B$12=Słowniki!AO1,Słowniki!AP1,"")</f>
        <v/>
      </c>
      <c r="AR1">
        <v>1</v>
      </c>
      <c r="AU1" t="s">
        <v>346</v>
      </c>
    </row>
    <row r="2" spans="1:47" ht="30" x14ac:dyDescent="0.25">
      <c r="A2" s="8" t="s">
        <v>121</v>
      </c>
      <c r="B2" s="6" t="s">
        <v>18</v>
      </c>
      <c r="C2" s="6" t="s">
        <v>3</v>
      </c>
      <c r="E2" s="7" t="s">
        <v>18</v>
      </c>
      <c r="F2" s="16" t="s">
        <v>19</v>
      </c>
      <c r="G2" s="16" t="s">
        <v>35</v>
      </c>
      <c r="H2" s="17" t="s">
        <v>7</v>
      </c>
      <c r="I2" s="16" t="s">
        <v>9</v>
      </c>
      <c r="J2" s="16" t="s">
        <v>40</v>
      </c>
      <c r="K2" s="16" t="s">
        <v>30</v>
      </c>
      <c r="L2" s="16" t="s">
        <v>3</v>
      </c>
      <c r="M2" s="16" t="s">
        <v>5</v>
      </c>
      <c r="N2" s="16" t="s">
        <v>28</v>
      </c>
      <c r="O2" s="17" t="s">
        <v>26</v>
      </c>
      <c r="P2" s="16" t="s">
        <v>11</v>
      </c>
      <c r="Q2" s="16" t="s">
        <v>17</v>
      </c>
      <c r="R2" s="16" t="s">
        <v>15</v>
      </c>
      <c r="S2" s="16" t="s">
        <v>44</v>
      </c>
      <c r="AC2" s="22"/>
      <c r="AE2" s="24"/>
      <c r="AH2" s="22"/>
      <c r="AJ2" s="22"/>
      <c r="AK2" s="22"/>
      <c r="AL2" s="22"/>
      <c r="AM2" s="22"/>
      <c r="AN2" s="22"/>
      <c r="AO2" s="54" t="s">
        <v>31</v>
      </c>
      <c r="AP2" s="55" t="s">
        <v>314</v>
      </c>
      <c r="AQ2" s="55" t="str">
        <f>IF(Metryczka!$B$12=Słowniki!AO2,Słowniki!AP2,"")</f>
        <v/>
      </c>
      <c r="AR2">
        <v>2</v>
      </c>
      <c r="AU2" t="s">
        <v>347</v>
      </c>
    </row>
    <row r="3" spans="1:47" ht="30" x14ac:dyDescent="0.25">
      <c r="A3" s="8" t="s">
        <v>119</v>
      </c>
      <c r="B3" s="2" t="s">
        <v>34</v>
      </c>
      <c r="C3" s="2" t="s">
        <v>5</v>
      </c>
      <c r="E3" s="7" t="s">
        <v>34</v>
      </c>
      <c r="F3" s="16" t="s">
        <v>31</v>
      </c>
      <c r="G3" s="16" t="s">
        <v>37</v>
      </c>
      <c r="H3" s="16" t="s">
        <v>22</v>
      </c>
      <c r="I3" s="16" t="s">
        <v>13</v>
      </c>
      <c r="J3" s="7"/>
      <c r="K3" s="16" t="s">
        <v>32</v>
      </c>
      <c r="L3" s="16" t="s">
        <v>36</v>
      </c>
      <c r="M3" s="16" t="s">
        <v>12</v>
      </c>
      <c r="N3" s="16" t="s">
        <v>41</v>
      </c>
      <c r="O3" s="16" t="s">
        <v>42</v>
      </c>
      <c r="P3" s="16" t="s">
        <v>51</v>
      </c>
      <c r="Q3" s="16" t="s">
        <v>59</v>
      </c>
      <c r="R3" s="17" t="s">
        <v>54</v>
      </c>
      <c r="S3" s="16" t="s">
        <v>47</v>
      </c>
      <c r="AM3" s="5"/>
      <c r="AO3" s="54" t="s">
        <v>65</v>
      </c>
      <c r="AP3" s="55" t="s">
        <v>314</v>
      </c>
      <c r="AQ3" s="55" t="str">
        <f>IF(Metryczka!$B$12=Słowniki!AO3,Słowniki!AP3,"")</f>
        <v/>
      </c>
      <c r="AR3" s="5">
        <v>3</v>
      </c>
      <c r="AU3" t="s">
        <v>348</v>
      </c>
    </row>
    <row r="4" spans="1:47" ht="45" x14ac:dyDescent="0.25">
      <c r="A4" s="8" t="s">
        <v>122</v>
      </c>
      <c r="B4" s="3" t="s">
        <v>6</v>
      </c>
      <c r="C4" s="4" t="s">
        <v>7</v>
      </c>
      <c r="E4" s="7" t="s">
        <v>6</v>
      </c>
      <c r="F4" s="16" t="s">
        <v>65</v>
      </c>
      <c r="G4" s="16" t="s">
        <v>63</v>
      </c>
      <c r="H4" s="17" t="s">
        <v>38</v>
      </c>
      <c r="I4" s="16" t="s">
        <v>20</v>
      </c>
      <c r="J4" s="7"/>
      <c r="K4" s="16" t="s">
        <v>45</v>
      </c>
      <c r="L4" s="17" t="s">
        <v>49</v>
      </c>
      <c r="M4" s="17" t="s">
        <v>23</v>
      </c>
      <c r="N4" s="16" t="s">
        <v>57</v>
      </c>
      <c r="O4" s="17" t="s">
        <v>46</v>
      </c>
      <c r="P4" s="16" t="s">
        <v>92</v>
      </c>
      <c r="Q4" s="16" t="s">
        <v>75</v>
      </c>
      <c r="R4" s="16" t="s">
        <v>68</v>
      </c>
      <c r="S4" s="17" t="s">
        <v>62</v>
      </c>
      <c r="AJ4" s="5"/>
      <c r="AO4" s="54" t="s">
        <v>74</v>
      </c>
      <c r="AP4" s="55" t="s">
        <v>315</v>
      </c>
      <c r="AQ4" s="55" t="str">
        <f>IF(Metryczka!$B$12=Słowniki!AO4,Słowniki!AP4,"")</f>
        <v/>
      </c>
      <c r="AR4" s="5">
        <v>4</v>
      </c>
      <c r="AU4" t="s">
        <v>349</v>
      </c>
    </row>
    <row r="5" spans="1:47" ht="30" x14ac:dyDescent="0.25">
      <c r="B5" s="2" t="s">
        <v>8</v>
      </c>
      <c r="C5" s="2" t="s">
        <v>9</v>
      </c>
      <c r="E5" s="7" t="s">
        <v>8</v>
      </c>
      <c r="F5" s="16" t="s">
        <v>74</v>
      </c>
      <c r="G5" s="16" t="s">
        <v>55</v>
      </c>
      <c r="H5" s="16" t="s">
        <v>69</v>
      </c>
      <c r="I5" s="16" t="s">
        <v>21</v>
      </c>
      <c r="J5" s="7"/>
      <c r="K5" s="16" t="s">
        <v>81</v>
      </c>
      <c r="L5" s="17" t="s">
        <v>70</v>
      </c>
      <c r="M5" s="16" t="s">
        <v>48</v>
      </c>
      <c r="N5" s="16" t="s">
        <v>78</v>
      </c>
      <c r="O5" s="16" t="s">
        <v>52</v>
      </c>
      <c r="P5" s="16" t="s">
        <v>93</v>
      </c>
      <c r="Q5" s="16" t="s">
        <v>99</v>
      </c>
      <c r="R5" s="17" t="s">
        <v>71</v>
      </c>
      <c r="S5" s="17" t="s">
        <v>80</v>
      </c>
      <c r="AN5" s="5"/>
      <c r="AO5" s="54" t="s">
        <v>98</v>
      </c>
      <c r="AP5" s="55" t="s">
        <v>314</v>
      </c>
      <c r="AQ5" s="55" t="str">
        <f>IF(Metryczka!$B$12=Słowniki!AO5,Słowniki!AP5,"")</f>
        <v/>
      </c>
      <c r="AR5" s="5">
        <v>5</v>
      </c>
      <c r="AU5" t="s">
        <v>350</v>
      </c>
    </row>
    <row r="6" spans="1:47" ht="30" x14ac:dyDescent="0.25">
      <c r="B6" s="2" t="s">
        <v>29</v>
      </c>
      <c r="C6" s="2" t="s">
        <v>11</v>
      </c>
      <c r="E6" s="7" t="s">
        <v>40</v>
      </c>
      <c r="F6" s="16" t="s">
        <v>98</v>
      </c>
      <c r="G6" s="16" t="s">
        <v>67</v>
      </c>
      <c r="H6" s="17" t="s">
        <v>91</v>
      </c>
      <c r="I6" s="16" t="s">
        <v>24</v>
      </c>
      <c r="J6" s="7"/>
      <c r="K6" s="16" t="s">
        <v>83</v>
      </c>
      <c r="L6" s="17" t="s">
        <v>73</v>
      </c>
      <c r="M6" s="17" t="s">
        <v>72</v>
      </c>
      <c r="N6" s="16" t="s">
        <v>117</v>
      </c>
      <c r="O6" s="17" t="s">
        <v>66</v>
      </c>
      <c r="P6" s="16" t="s">
        <v>104</v>
      </c>
      <c r="Q6" s="16" t="s">
        <v>109</v>
      </c>
      <c r="R6" s="17" t="s">
        <v>79</v>
      </c>
      <c r="S6" s="17" t="s">
        <v>88</v>
      </c>
      <c r="U6" s="5"/>
      <c r="AJ6" s="5"/>
      <c r="AO6" s="54" t="s">
        <v>102</v>
      </c>
      <c r="AP6" s="55" t="s">
        <v>314</v>
      </c>
      <c r="AQ6" s="55" t="str">
        <f>IF(Metryczka!$B$12=Słowniki!AO6,Słowniki!AP6,"")</f>
        <v/>
      </c>
      <c r="AR6" s="5">
        <v>6</v>
      </c>
      <c r="AU6" t="s">
        <v>351</v>
      </c>
    </row>
    <row r="7" spans="1:47" ht="25.5" x14ac:dyDescent="0.25">
      <c r="B7" s="2" t="s">
        <v>39</v>
      </c>
      <c r="C7" s="2" t="s">
        <v>12</v>
      </c>
      <c r="E7" s="18" t="s">
        <v>29</v>
      </c>
      <c r="F7" s="16" t="s">
        <v>102</v>
      </c>
      <c r="G7" s="16" t="s">
        <v>89</v>
      </c>
      <c r="H7" s="7"/>
      <c r="I7" s="16" t="s">
        <v>33</v>
      </c>
      <c r="J7" s="7"/>
      <c r="K7" s="16" t="s">
        <v>94</v>
      </c>
      <c r="L7" s="16" t="s">
        <v>85</v>
      </c>
      <c r="M7" s="16" t="s">
        <v>108</v>
      </c>
      <c r="N7" s="7"/>
      <c r="O7" s="17" t="s">
        <v>86</v>
      </c>
      <c r="P7" s="7"/>
      <c r="Q7" s="7"/>
      <c r="R7" s="16" t="s">
        <v>84</v>
      </c>
      <c r="S7" s="16" t="s">
        <v>112</v>
      </c>
      <c r="U7" s="5"/>
      <c r="AO7" s="54" t="s">
        <v>107</v>
      </c>
      <c r="AP7" s="54" t="s">
        <v>265</v>
      </c>
      <c r="AQ7" s="55" t="str">
        <f>IF(Metryczka!$B$12=Słowniki!AO7,Słowniki!AP7,"")</f>
        <v/>
      </c>
      <c r="AR7" s="5">
        <v>7</v>
      </c>
      <c r="AU7" t="s">
        <v>352</v>
      </c>
    </row>
    <row r="8" spans="1:47" ht="30" x14ac:dyDescent="0.25">
      <c r="B8" s="2" t="s">
        <v>2</v>
      </c>
      <c r="C8" s="2" t="s">
        <v>13</v>
      </c>
      <c r="E8" s="7" t="s">
        <v>2</v>
      </c>
      <c r="F8" s="16" t="s">
        <v>107</v>
      </c>
      <c r="G8" s="16" t="s">
        <v>95</v>
      </c>
      <c r="H8" s="7"/>
      <c r="I8" s="16" t="s">
        <v>50</v>
      </c>
      <c r="J8" s="7"/>
      <c r="K8" s="16" t="s">
        <v>96</v>
      </c>
      <c r="L8" s="17" t="s">
        <v>106</v>
      </c>
      <c r="M8" s="7"/>
      <c r="N8" s="7"/>
      <c r="O8" s="17" t="s">
        <v>87</v>
      </c>
      <c r="P8" s="7"/>
      <c r="Q8" s="7"/>
      <c r="R8" s="16" t="s">
        <v>100</v>
      </c>
      <c r="S8" s="7"/>
      <c r="U8" s="5"/>
      <c r="AO8" s="54" t="s">
        <v>111</v>
      </c>
      <c r="AP8" s="55" t="s">
        <v>314</v>
      </c>
      <c r="AQ8" s="55" t="str">
        <f>IF(Metryczka!$B$12=Słowniki!AO8,Słowniki!AP8,"")</f>
        <v/>
      </c>
      <c r="AR8" s="5">
        <v>8</v>
      </c>
      <c r="AU8" t="s">
        <v>353</v>
      </c>
    </row>
    <row r="9" spans="1:47" ht="30" x14ac:dyDescent="0.25">
      <c r="B9" s="2" t="s">
        <v>4</v>
      </c>
      <c r="C9" s="2" t="s">
        <v>15</v>
      </c>
      <c r="E9" s="7" t="s">
        <v>4</v>
      </c>
      <c r="F9" s="16" t="s">
        <v>111</v>
      </c>
      <c r="G9" s="16" t="s">
        <v>97</v>
      </c>
      <c r="H9" s="7"/>
      <c r="I9" s="16" t="s">
        <v>53</v>
      </c>
      <c r="J9" s="7"/>
      <c r="K9" s="16" t="s">
        <v>101</v>
      </c>
      <c r="L9" s="17" t="s">
        <v>114</v>
      </c>
      <c r="M9" s="7"/>
      <c r="N9" s="7"/>
      <c r="O9" s="17" t="s">
        <v>110</v>
      </c>
      <c r="P9" s="7"/>
      <c r="Q9" s="7"/>
      <c r="R9" s="16" t="s">
        <v>105</v>
      </c>
      <c r="S9" s="7"/>
      <c r="U9" s="5"/>
      <c r="AD9" s="24"/>
      <c r="AO9" s="54" t="s">
        <v>35</v>
      </c>
      <c r="AP9" s="55" t="s">
        <v>316</v>
      </c>
      <c r="AQ9" s="55" t="str">
        <f>IF(Metryczka!$B$12=Słowniki!AO9,Słowniki!AP9,"")</f>
        <v/>
      </c>
      <c r="AR9" s="5">
        <v>9</v>
      </c>
      <c r="AU9" t="s">
        <v>354</v>
      </c>
    </row>
    <row r="10" spans="1:47" ht="30" x14ac:dyDescent="0.25">
      <c r="B10" s="2" t="s">
        <v>27</v>
      </c>
      <c r="C10" s="2" t="s">
        <v>17</v>
      </c>
      <c r="E10" s="7" t="s">
        <v>27</v>
      </c>
      <c r="F10" s="7"/>
      <c r="G10" s="16" t="s">
        <v>113</v>
      </c>
      <c r="H10" s="7"/>
      <c r="I10" s="16" t="s">
        <v>56</v>
      </c>
      <c r="J10" s="7"/>
      <c r="K10" s="7"/>
      <c r="L10" s="7"/>
      <c r="M10" s="7"/>
      <c r="N10" s="7"/>
      <c r="O10" s="17" t="s">
        <v>116</v>
      </c>
      <c r="P10" s="7"/>
      <c r="Q10" s="7"/>
      <c r="R10" s="7"/>
      <c r="S10" s="7"/>
      <c r="U10" s="5"/>
      <c r="AD10" s="24"/>
      <c r="AO10" s="54" t="s">
        <v>37</v>
      </c>
      <c r="AP10" s="55" t="s">
        <v>316</v>
      </c>
      <c r="AQ10" s="55" t="str">
        <f>IF(Metryczka!$B$12=Słowniki!AO10,Słowniki!AP10,"")</f>
        <v/>
      </c>
      <c r="AR10" s="5">
        <v>10</v>
      </c>
      <c r="AU10" t="s">
        <v>355</v>
      </c>
    </row>
    <row r="11" spans="1:47" ht="30" x14ac:dyDescent="0.25">
      <c r="B11" s="3" t="s">
        <v>25</v>
      </c>
      <c r="C11" s="2" t="s">
        <v>19</v>
      </c>
      <c r="E11" s="7" t="s">
        <v>25</v>
      </c>
      <c r="F11" s="7"/>
      <c r="H11" s="7"/>
      <c r="I11" s="16" t="s">
        <v>58</v>
      </c>
      <c r="J11" s="7"/>
      <c r="K11" s="7"/>
      <c r="L11" s="7"/>
      <c r="M11" s="7"/>
      <c r="N11" s="7"/>
      <c r="O11" s="7"/>
      <c r="P11" s="7"/>
      <c r="Q11" s="7"/>
      <c r="R11" s="7"/>
      <c r="S11" s="7"/>
      <c r="U11" s="5"/>
      <c r="AD11" s="24"/>
      <c r="AO11" s="54" t="s">
        <v>63</v>
      </c>
      <c r="AP11" s="55" t="s">
        <v>316</v>
      </c>
      <c r="AQ11" s="55" t="str">
        <f>IF(Metryczka!$B$12=Słowniki!AO11,Słowniki!AP11,"")</f>
        <v/>
      </c>
      <c r="AR11" s="5">
        <v>11</v>
      </c>
      <c r="AU11" t="s">
        <v>356</v>
      </c>
    </row>
    <row r="12" spans="1:47" ht="30" x14ac:dyDescent="0.25">
      <c r="B12" s="2" t="s">
        <v>10</v>
      </c>
      <c r="C12" s="2" t="s">
        <v>20</v>
      </c>
      <c r="E12" s="7" t="s">
        <v>10</v>
      </c>
      <c r="F12" s="7"/>
      <c r="G12" s="7"/>
      <c r="H12" s="7"/>
      <c r="I12" s="16" t="s">
        <v>60</v>
      </c>
      <c r="J12" s="7"/>
      <c r="K12" s="7"/>
      <c r="L12" s="7"/>
      <c r="M12" s="7"/>
      <c r="N12" s="7"/>
      <c r="O12" s="7"/>
      <c r="P12" s="7"/>
      <c r="Q12" s="7"/>
      <c r="R12" s="7"/>
      <c r="S12" s="7"/>
      <c r="U12" s="5"/>
      <c r="AD12" s="24"/>
      <c r="AO12" s="54" t="s">
        <v>55</v>
      </c>
      <c r="AP12" s="55" t="s">
        <v>316</v>
      </c>
      <c r="AQ12" s="55" t="str">
        <f>IF(Metryczka!$B$12=Słowniki!AO12,Słowniki!AP12,"")</f>
        <v/>
      </c>
      <c r="AR12" s="5">
        <v>12</v>
      </c>
      <c r="AU12" t="s">
        <v>357</v>
      </c>
    </row>
    <row r="13" spans="1:47" x14ac:dyDescent="0.25">
      <c r="B13" s="2" t="s">
        <v>16</v>
      </c>
      <c r="C13" s="2" t="s">
        <v>21</v>
      </c>
      <c r="E13" s="7" t="s">
        <v>16</v>
      </c>
      <c r="F13" s="7"/>
      <c r="G13" s="7"/>
      <c r="H13" s="7"/>
      <c r="I13" s="16" t="s">
        <v>61</v>
      </c>
      <c r="J13" s="7"/>
      <c r="K13" s="7"/>
      <c r="L13" s="7"/>
      <c r="M13" s="7"/>
      <c r="N13" s="7"/>
      <c r="O13" s="7"/>
      <c r="P13" s="7"/>
      <c r="Q13" s="7"/>
      <c r="R13" s="7"/>
      <c r="S13" s="7"/>
      <c r="U13" s="5"/>
      <c r="AD13" s="24"/>
      <c r="AO13" s="54" t="s">
        <v>67</v>
      </c>
      <c r="AP13" s="54" t="s">
        <v>266</v>
      </c>
      <c r="AQ13" s="55" t="str">
        <f>IF(Metryczka!$B$12=Słowniki!AO13,Słowniki!AP13,"")</f>
        <v/>
      </c>
      <c r="AR13" s="5">
        <v>13</v>
      </c>
      <c r="AU13" t="s">
        <v>358</v>
      </c>
    </row>
    <row r="14" spans="1:47" ht="30" x14ac:dyDescent="0.25">
      <c r="B14" s="2" t="s">
        <v>14</v>
      </c>
      <c r="C14" s="2" t="s">
        <v>22</v>
      </c>
      <c r="E14" s="7" t="s">
        <v>14</v>
      </c>
      <c r="F14" s="7"/>
      <c r="G14" s="7"/>
      <c r="H14" s="7"/>
      <c r="I14" s="16" t="s">
        <v>64</v>
      </c>
      <c r="J14" s="7"/>
      <c r="K14" s="7"/>
      <c r="L14" s="7"/>
      <c r="M14" s="7"/>
      <c r="N14" s="7"/>
      <c r="O14" s="7"/>
      <c r="P14" s="7"/>
      <c r="Q14" s="7"/>
      <c r="R14" s="7"/>
      <c r="S14" s="7"/>
      <c r="U14" s="5"/>
      <c r="AO14" s="54" t="s">
        <v>89</v>
      </c>
      <c r="AP14" s="55" t="s">
        <v>316</v>
      </c>
      <c r="AQ14" s="55" t="str">
        <f>IF(Metryczka!$B$12=Słowniki!AO14,Słowniki!AP14,"")</f>
        <v/>
      </c>
      <c r="AR14" s="5">
        <v>14</v>
      </c>
    </row>
    <row r="15" spans="1:47" ht="30" x14ac:dyDescent="0.25">
      <c r="A15" s="5" t="s">
        <v>163</v>
      </c>
      <c r="B15" s="2" t="s">
        <v>43</v>
      </c>
      <c r="C15" s="4" t="s">
        <v>23</v>
      </c>
      <c r="E15" s="7" t="s">
        <v>43</v>
      </c>
      <c r="F15" s="7"/>
      <c r="G15" s="7"/>
      <c r="H15" s="7"/>
      <c r="I15" s="16" t="s">
        <v>76</v>
      </c>
      <c r="J15" s="7"/>
      <c r="K15" s="7"/>
      <c r="L15" s="7"/>
      <c r="M15" s="7"/>
      <c r="N15" s="7"/>
      <c r="O15" s="7"/>
      <c r="P15" s="7"/>
      <c r="Q15" s="7"/>
      <c r="R15" s="7"/>
      <c r="S15" s="7"/>
      <c r="U15" s="5"/>
      <c r="AO15" s="54" t="s">
        <v>95</v>
      </c>
      <c r="AP15" s="55" t="s">
        <v>316</v>
      </c>
      <c r="AQ15" s="55" t="str">
        <f>IF(Metryczka!$B$12=Słowniki!AO15,Słowniki!AP15,"")</f>
        <v/>
      </c>
      <c r="AR15" s="5">
        <v>15</v>
      </c>
    </row>
    <row r="16" spans="1:47" ht="30" x14ac:dyDescent="0.25">
      <c r="A16" s="5" t="s">
        <v>118</v>
      </c>
      <c r="C16" s="2" t="s">
        <v>24</v>
      </c>
      <c r="E16" s="7"/>
      <c r="F16" s="7"/>
      <c r="G16" s="7"/>
      <c r="H16" s="7"/>
      <c r="I16" s="16" t="s">
        <v>77</v>
      </c>
      <c r="J16" s="7"/>
      <c r="K16" s="7"/>
      <c r="L16" s="7"/>
      <c r="M16" s="7"/>
      <c r="N16" s="7"/>
      <c r="O16" s="7"/>
      <c r="P16" s="7"/>
      <c r="Q16" s="7"/>
      <c r="R16" s="7"/>
      <c r="S16" s="7"/>
      <c r="U16" s="5"/>
      <c r="AO16" s="54" t="s">
        <v>97</v>
      </c>
      <c r="AP16" s="55" t="s">
        <v>316</v>
      </c>
      <c r="AQ16" s="55" t="str">
        <f>IF(Metryczka!$B$12=Słowniki!AO16,Słowniki!AP16,"")</f>
        <v/>
      </c>
      <c r="AR16" s="5">
        <v>16</v>
      </c>
    </row>
    <row r="17" spans="1:44" ht="30" x14ac:dyDescent="0.25">
      <c r="A17" s="5" t="s">
        <v>162</v>
      </c>
      <c r="C17" s="4" t="s">
        <v>26</v>
      </c>
      <c r="E17" s="7"/>
      <c r="F17" s="7"/>
      <c r="G17" s="7"/>
      <c r="H17" s="7"/>
      <c r="I17" s="16" t="s">
        <v>82</v>
      </c>
      <c r="J17" s="7"/>
      <c r="K17" s="7"/>
      <c r="L17" s="7"/>
      <c r="M17" s="7"/>
      <c r="N17" s="7"/>
      <c r="O17" s="7"/>
      <c r="P17" s="7"/>
      <c r="Q17" s="7"/>
      <c r="R17" s="7"/>
      <c r="S17" s="7"/>
      <c r="U17" s="5"/>
      <c r="AO17" s="54" t="s">
        <v>113</v>
      </c>
      <c r="AP17" s="55" t="s">
        <v>316</v>
      </c>
      <c r="AQ17" s="55" t="str">
        <f>IF(Metryczka!$B$12=Słowniki!AO17,Słowniki!AP17,"")</f>
        <v/>
      </c>
      <c r="AR17" s="5">
        <v>17</v>
      </c>
    </row>
    <row r="18" spans="1:44" ht="30" x14ac:dyDescent="0.25">
      <c r="C18" s="2" t="s">
        <v>28</v>
      </c>
      <c r="E18" s="7"/>
      <c r="F18" s="7"/>
      <c r="G18" s="7"/>
      <c r="H18" s="7"/>
      <c r="I18" s="16" t="s">
        <v>90</v>
      </c>
      <c r="J18" s="7"/>
      <c r="K18" s="7"/>
      <c r="L18" s="7"/>
      <c r="M18" s="7"/>
      <c r="N18" s="7"/>
      <c r="O18" s="7"/>
      <c r="P18" s="7"/>
      <c r="Q18" s="7"/>
      <c r="R18" s="7"/>
      <c r="S18" s="7"/>
      <c r="U18" s="5"/>
      <c r="AO18" s="54" t="s">
        <v>7</v>
      </c>
      <c r="AP18" s="55" t="s">
        <v>317</v>
      </c>
      <c r="AQ18" s="55" t="str">
        <f>IF(Metryczka!$B$12=Słowniki!AO18,Słowniki!AP18,"")</f>
        <v/>
      </c>
      <c r="AR18" s="5">
        <v>18</v>
      </c>
    </row>
    <row r="19" spans="1:44" ht="30" x14ac:dyDescent="0.25">
      <c r="C19" s="2" t="s">
        <v>30</v>
      </c>
      <c r="E19" s="7"/>
      <c r="F19" s="7"/>
      <c r="G19" s="7"/>
      <c r="H19" s="7"/>
      <c r="I19" s="16" t="s">
        <v>103</v>
      </c>
      <c r="J19" s="7"/>
      <c r="K19" s="7"/>
      <c r="L19" s="7"/>
      <c r="M19" s="7"/>
      <c r="N19" s="7"/>
      <c r="O19" s="7"/>
      <c r="P19" s="7"/>
      <c r="Q19" s="7"/>
      <c r="R19" s="7"/>
      <c r="S19" s="7"/>
      <c r="U19" s="5"/>
      <c r="AO19" s="54" t="s">
        <v>22</v>
      </c>
      <c r="AP19" s="55" t="s">
        <v>317</v>
      </c>
      <c r="AQ19" s="55" t="str">
        <f>IF(Metryczka!$B$12=Słowniki!AO19,Słowniki!AP19,"")</f>
        <v/>
      </c>
      <c r="AR19" s="5">
        <v>19</v>
      </c>
    </row>
    <row r="20" spans="1:44" ht="30" x14ac:dyDescent="0.25">
      <c r="C20" s="2" t="s">
        <v>31</v>
      </c>
      <c r="E20" s="7"/>
      <c r="G20" s="7"/>
      <c r="H20" s="7"/>
      <c r="I20" s="16" t="s">
        <v>115</v>
      </c>
      <c r="J20" s="7"/>
      <c r="K20" s="7"/>
      <c r="L20" s="7"/>
      <c r="M20" s="7"/>
      <c r="N20" s="7"/>
      <c r="O20" s="7"/>
      <c r="P20" s="7"/>
      <c r="Q20" s="7"/>
      <c r="R20" s="7"/>
      <c r="S20" s="7"/>
      <c r="U20" s="5"/>
      <c r="AO20" s="54" t="s">
        <v>38</v>
      </c>
      <c r="AP20" s="55" t="s">
        <v>317</v>
      </c>
      <c r="AQ20" s="55" t="str">
        <f>IF(Metryczka!$B$12=Słowniki!AO20,Słowniki!AP20,"")</f>
        <v/>
      </c>
      <c r="AR20" s="5">
        <v>20</v>
      </c>
    </row>
    <row r="21" spans="1:44" ht="30" x14ac:dyDescent="0.25">
      <c r="C21" s="2" t="s">
        <v>32</v>
      </c>
      <c r="G21" s="7"/>
      <c r="U21" s="5"/>
      <c r="AO21" s="54" t="s">
        <v>69</v>
      </c>
      <c r="AP21" s="55" t="s">
        <v>317</v>
      </c>
      <c r="AQ21" s="55" t="str">
        <f>IF(Metryczka!$B$12=Słowniki!AO21,Słowniki!AP21,"")</f>
        <v/>
      </c>
      <c r="AR21" s="5">
        <v>21</v>
      </c>
    </row>
    <row r="22" spans="1:44" ht="30" x14ac:dyDescent="0.25">
      <c r="C22" s="2" t="s">
        <v>33</v>
      </c>
      <c r="U22" s="5"/>
      <c r="AO22" s="54" t="s">
        <v>91</v>
      </c>
      <c r="AP22" s="55" t="s">
        <v>317</v>
      </c>
      <c r="AQ22" s="55" t="str">
        <f>IF(Metryczka!$B$12=Słowniki!AO22,Słowniki!AP22,"")</f>
        <v/>
      </c>
      <c r="AR22" s="5">
        <v>22</v>
      </c>
    </row>
    <row r="23" spans="1:44" ht="60" x14ac:dyDescent="0.25">
      <c r="C23" s="2" t="s">
        <v>35</v>
      </c>
      <c r="U23" s="5"/>
      <c r="AO23" s="54" t="s">
        <v>9</v>
      </c>
      <c r="AP23" s="55" t="s">
        <v>318</v>
      </c>
      <c r="AQ23" s="55" t="str">
        <f>IF(Metryczka!$B$12=Słowniki!AO23,Słowniki!AP23,"")</f>
        <v/>
      </c>
      <c r="AR23" s="5">
        <v>23</v>
      </c>
    </row>
    <row r="24" spans="1:44" ht="60" x14ac:dyDescent="0.25">
      <c r="C24" s="2" t="s">
        <v>36</v>
      </c>
      <c r="U24" s="5"/>
      <c r="AO24" s="54" t="s">
        <v>13</v>
      </c>
      <c r="AP24" s="55" t="s">
        <v>318</v>
      </c>
      <c r="AQ24" s="55" t="str">
        <f>IF(Metryczka!$B$12=Słowniki!AO24,Słowniki!AP24,"")</f>
        <v/>
      </c>
      <c r="AR24" s="5">
        <v>24</v>
      </c>
    </row>
    <row r="25" spans="1:44" ht="60" x14ac:dyDescent="0.25">
      <c r="C25" s="2" t="s">
        <v>37</v>
      </c>
      <c r="U25" s="5"/>
      <c r="AO25" s="54" t="s">
        <v>20</v>
      </c>
      <c r="AP25" s="55" t="s">
        <v>318</v>
      </c>
      <c r="AQ25" s="55" t="str">
        <f>IF(Metryczka!$B$12=Słowniki!AO25,Słowniki!AP25,"")</f>
        <v/>
      </c>
      <c r="AR25" s="5">
        <v>25</v>
      </c>
    </row>
    <row r="26" spans="1:44" ht="30" x14ac:dyDescent="0.25">
      <c r="C26" s="4" t="s">
        <v>38</v>
      </c>
      <c r="U26" s="5"/>
      <c r="AO26" s="54" t="s">
        <v>21</v>
      </c>
      <c r="AP26" s="55" t="s">
        <v>319</v>
      </c>
      <c r="AQ26" s="55" t="str">
        <f>IF(Metryczka!$B$12=Słowniki!AO26,Słowniki!AP26,"")</f>
        <v/>
      </c>
      <c r="AR26" s="5">
        <v>26</v>
      </c>
    </row>
    <row r="27" spans="1:44" ht="45" x14ac:dyDescent="0.25">
      <c r="C27" s="2" t="s">
        <v>40</v>
      </c>
      <c r="U27" s="5"/>
      <c r="AO27" s="54" t="s">
        <v>24</v>
      </c>
      <c r="AP27" s="55" t="s">
        <v>320</v>
      </c>
      <c r="AQ27" s="55" t="str">
        <f>IF(Metryczka!$B$12=Słowniki!AO27,Słowniki!AP27,"")</f>
        <v/>
      </c>
      <c r="AR27" s="5">
        <v>27</v>
      </c>
    </row>
    <row r="28" spans="1:44" ht="30" x14ac:dyDescent="0.25">
      <c r="C28" s="2" t="s">
        <v>41</v>
      </c>
      <c r="AO28" s="54" t="s">
        <v>33</v>
      </c>
      <c r="AP28" s="55" t="s">
        <v>319</v>
      </c>
      <c r="AQ28" s="55" t="str">
        <f>IF(Metryczka!$B$12=Słowniki!AO28,Słowniki!AP28,"")</f>
        <v/>
      </c>
      <c r="AR28" s="5">
        <v>28</v>
      </c>
    </row>
    <row r="29" spans="1:44" ht="30" x14ac:dyDescent="0.25">
      <c r="C29" s="2" t="s">
        <v>42</v>
      </c>
      <c r="E29" s="39"/>
      <c r="F29" s="31" t="s">
        <v>279</v>
      </c>
      <c r="G29" s="31" t="s">
        <v>280</v>
      </c>
      <c r="H29" s="31" t="s">
        <v>281</v>
      </c>
      <c r="I29" s="31" t="s">
        <v>282</v>
      </c>
      <c r="J29" s="31" t="s">
        <v>283</v>
      </c>
      <c r="K29" s="31" t="s">
        <v>284</v>
      </c>
      <c r="L29" s="31" t="s">
        <v>285</v>
      </c>
      <c r="M29" s="31" t="s">
        <v>286</v>
      </c>
      <c r="N29" s="31" t="s">
        <v>287</v>
      </c>
      <c r="O29" s="31" t="s">
        <v>288</v>
      </c>
      <c r="P29" s="31" t="s">
        <v>289</v>
      </c>
      <c r="Q29" s="31" t="s">
        <v>290</v>
      </c>
      <c r="R29" s="31" t="s">
        <v>291</v>
      </c>
      <c r="S29" s="31" t="s">
        <v>292</v>
      </c>
      <c r="T29" s="31" t="s">
        <v>293</v>
      </c>
      <c r="U29" s="31" t="s">
        <v>294</v>
      </c>
      <c r="V29" s="31" t="s">
        <v>295</v>
      </c>
      <c r="W29" s="31" t="s">
        <v>296</v>
      </c>
      <c r="X29" s="31" t="s">
        <v>297</v>
      </c>
      <c r="Y29" s="31" t="s">
        <v>298</v>
      </c>
      <c r="Z29" s="31" t="s">
        <v>299</v>
      </c>
      <c r="AA29" s="31" t="s">
        <v>300</v>
      </c>
      <c r="AB29" s="31" t="s">
        <v>301</v>
      </c>
      <c r="AC29" s="31" t="s">
        <v>302</v>
      </c>
      <c r="AD29" s="31" t="s">
        <v>303</v>
      </c>
      <c r="AE29" s="31" t="s">
        <v>304</v>
      </c>
      <c r="AF29" s="31" t="s">
        <v>305</v>
      </c>
      <c r="AG29" s="31" t="s">
        <v>306</v>
      </c>
      <c r="AH29" s="31" t="s">
        <v>307</v>
      </c>
      <c r="AI29" s="31" t="s">
        <v>308</v>
      </c>
      <c r="AJ29" s="31" t="s">
        <v>309</v>
      </c>
      <c r="AK29" s="31" t="s">
        <v>310</v>
      </c>
      <c r="AL29" s="31" t="s">
        <v>311</v>
      </c>
      <c r="AO29" s="54" t="s">
        <v>50</v>
      </c>
      <c r="AP29" s="55" t="s">
        <v>319</v>
      </c>
      <c r="AQ29" s="55" t="str">
        <f>IF(Metryczka!$B$12=Słowniki!AO29,Słowniki!AP29,"")</f>
        <v/>
      </c>
      <c r="AR29" s="5">
        <v>29</v>
      </c>
    </row>
    <row r="30" spans="1:44" ht="165.75" x14ac:dyDescent="0.25">
      <c r="C30" s="2" t="s">
        <v>44</v>
      </c>
      <c r="E30" s="36" t="s">
        <v>197</v>
      </c>
      <c r="F30" s="38" t="s">
        <v>157</v>
      </c>
      <c r="G30" s="38" t="s">
        <v>161</v>
      </c>
      <c r="H30" s="38" t="s">
        <v>157</v>
      </c>
      <c r="I30" s="38" t="s">
        <v>161</v>
      </c>
      <c r="J30" s="38" t="s">
        <v>161</v>
      </c>
      <c r="K30" s="38" t="s">
        <v>166</v>
      </c>
      <c r="L30" s="38" t="s">
        <v>169</v>
      </c>
      <c r="M30" s="38" t="s">
        <v>171</v>
      </c>
      <c r="N30" s="38" t="s">
        <v>172</v>
      </c>
      <c r="O30" s="38" t="s">
        <v>174</v>
      </c>
      <c r="P30" s="38" t="s">
        <v>176</v>
      </c>
      <c r="Q30" s="38" t="s">
        <v>177</v>
      </c>
      <c r="R30" s="38" t="s">
        <v>178</v>
      </c>
      <c r="S30" s="38" t="s">
        <v>179</v>
      </c>
      <c r="T30" s="38" t="s">
        <v>182</v>
      </c>
      <c r="U30" s="38" t="s">
        <v>183</v>
      </c>
      <c r="V30" s="38" t="s">
        <v>184</v>
      </c>
      <c r="W30" s="38" t="s">
        <v>185</v>
      </c>
      <c r="X30" s="38" t="s">
        <v>186</v>
      </c>
      <c r="Y30" s="38" t="s">
        <v>187</v>
      </c>
      <c r="Z30" s="38" t="s">
        <v>158</v>
      </c>
      <c r="AA30" s="38" t="s">
        <v>158</v>
      </c>
      <c r="AB30" s="38" t="s">
        <v>188</v>
      </c>
      <c r="AC30" s="38" t="s">
        <v>158</v>
      </c>
      <c r="AD30" s="38" t="s">
        <v>158</v>
      </c>
      <c r="AE30" s="38" t="s">
        <v>189</v>
      </c>
      <c r="AF30" s="38" t="s">
        <v>158</v>
      </c>
      <c r="AG30" s="38" t="s">
        <v>190</v>
      </c>
      <c r="AH30" s="38" t="s">
        <v>192</v>
      </c>
      <c r="AI30" s="38" t="s">
        <v>193</v>
      </c>
      <c r="AJ30" s="38" t="s">
        <v>194</v>
      </c>
      <c r="AK30" s="38" t="s">
        <v>195</v>
      </c>
      <c r="AL30" s="38" t="s">
        <v>196</v>
      </c>
      <c r="AO30" s="54" t="s">
        <v>53</v>
      </c>
      <c r="AP30" s="55" t="s">
        <v>319</v>
      </c>
      <c r="AQ30" s="55" t="str">
        <f>IF(Metryczka!$B$12=Słowniki!AO30,Słowniki!AP30,"")</f>
        <v/>
      </c>
      <c r="AR30" s="5">
        <v>30</v>
      </c>
    </row>
    <row r="31" spans="1:44" ht="90" x14ac:dyDescent="0.25">
      <c r="C31" s="2" t="s">
        <v>45</v>
      </c>
      <c r="E31" s="36" t="s">
        <v>198</v>
      </c>
      <c r="F31" s="38" t="s">
        <v>164</v>
      </c>
      <c r="G31" s="38" t="s">
        <v>165</v>
      </c>
      <c r="H31" s="38" t="s">
        <v>164</v>
      </c>
      <c r="I31" s="38" t="s">
        <v>165</v>
      </c>
      <c r="J31" s="38" t="s">
        <v>157</v>
      </c>
      <c r="K31" s="38" t="s">
        <v>167</v>
      </c>
      <c r="L31" s="38" t="s">
        <v>170</v>
      </c>
      <c r="M31" s="38" t="s">
        <v>170</v>
      </c>
      <c r="N31" s="38" t="s">
        <v>173</v>
      </c>
      <c r="O31" s="38" t="s">
        <v>175</v>
      </c>
      <c r="P31" s="37"/>
      <c r="Q31" s="37"/>
      <c r="R31" s="37"/>
      <c r="S31" s="38" t="s">
        <v>180</v>
      </c>
      <c r="T31" s="38" t="s">
        <v>158</v>
      </c>
      <c r="U31" s="37"/>
      <c r="V31" s="37"/>
      <c r="W31" s="37"/>
      <c r="X31" s="38" t="s">
        <v>158</v>
      </c>
      <c r="Y31" s="37"/>
      <c r="Z31" s="38" t="s">
        <v>159</v>
      </c>
      <c r="AA31" s="38" t="s">
        <v>159</v>
      </c>
      <c r="AB31" s="37"/>
      <c r="AC31" s="38" t="s">
        <v>159</v>
      </c>
      <c r="AD31" s="38" t="s">
        <v>159</v>
      </c>
      <c r="AE31" s="37"/>
      <c r="AF31" s="38" t="s">
        <v>159</v>
      </c>
      <c r="AG31" s="38" t="s">
        <v>191</v>
      </c>
      <c r="AH31" s="38" t="s">
        <v>191</v>
      </c>
      <c r="AI31" s="37"/>
      <c r="AJ31" s="37"/>
      <c r="AK31" s="37"/>
      <c r="AL31" s="37"/>
      <c r="AO31" s="54" t="s">
        <v>56</v>
      </c>
      <c r="AP31" s="55" t="s">
        <v>319</v>
      </c>
      <c r="AQ31" s="55" t="str">
        <f>IF(Metryczka!$B$12=Słowniki!AO31,Słowniki!AP31,"")</f>
        <v/>
      </c>
      <c r="AR31" s="5">
        <v>31</v>
      </c>
    </row>
    <row r="32" spans="1:44" ht="63.75" x14ac:dyDescent="0.25">
      <c r="C32" s="4" t="s">
        <v>46</v>
      </c>
      <c r="E32" s="36" t="s">
        <v>199</v>
      </c>
      <c r="F32" s="38" t="s">
        <v>158</v>
      </c>
      <c r="G32" s="38" t="s">
        <v>158</v>
      </c>
      <c r="H32" s="38" t="s">
        <v>158</v>
      </c>
      <c r="I32" s="38" t="s">
        <v>158</v>
      </c>
      <c r="J32" s="38" t="s">
        <v>158</v>
      </c>
      <c r="K32" s="38" t="s">
        <v>168</v>
      </c>
      <c r="L32" s="37"/>
      <c r="M32" s="37"/>
      <c r="N32" s="37"/>
      <c r="O32" s="37"/>
      <c r="P32" s="37"/>
      <c r="Q32" s="37"/>
      <c r="R32" s="37"/>
      <c r="S32" s="38" t="s">
        <v>181</v>
      </c>
      <c r="T32" s="38" t="s">
        <v>159</v>
      </c>
      <c r="U32" s="37"/>
      <c r="V32" s="37"/>
      <c r="W32" s="37"/>
      <c r="X32" s="38" t="s">
        <v>159</v>
      </c>
      <c r="Y32" s="37"/>
      <c r="Z32" s="38" t="s">
        <v>160</v>
      </c>
      <c r="AA32" s="38" t="s">
        <v>160</v>
      </c>
      <c r="AB32" s="37"/>
      <c r="AC32" s="37"/>
      <c r="AD32" s="38" t="s">
        <v>160</v>
      </c>
      <c r="AE32" s="37"/>
      <c r="AF32" s="37"/>
      <c r="AG32" s="37"/>
      <c r="AH32" s="37"/>
      <c r="AI32" s="37"/>
      <c r="AJ32" s="37"/>
      <c r="AK32" s="37"/>
      <c r="AL32" s="37"/>
      <c r="AO32" s="54" t="s">
        <v>58</v>
      </c>
      <c r="AP32" s="55" t="s">
        <v>319</v>
      </c>
      <c r="AQ32" s="55" t="str">
        <f>IF(Metryczka!$B$12=Słowniki!AO32,Słowniki!AP32,"")</f>
        <v/>
      </c>
      <c r="AR32" s="5">
        <v>32</v>
      </c>
    </row>
    <row r="33" spans="3:44" ht="90" x14ac:dyDescent="0.25">
      <c r="C33" s="2" t="s">
        <v>47</v>
      </c>
      <c r="E33" s="36" t="s">
        <v>200</v>
      </c>
      <c r="F33" s="38" t="s">
        <v>159</v>
      </c>
      <c r="G33" s="38" t="s">
        <v>159</v>
      </c>
      <c r="H33" s="38" t="s">
        <v>159</v>
      </c>
      <c r="I33" s="38" t="s">
        <v>159</v>
      </c>
      <c r="J33" s="38" t="s">
        <v>159</v>
      </c>
      <c r="K33" s="38" t="s">
        <v>158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 t="s">
        <v>160</v>
      </c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O33" s="54" t="s">
        <v>60</v>
      </c>
      <c r="AP33" s="55" t="s">
        <v>319</v>
      </c>
      <c r="AQ33" s="55" t="str">
        <f>IF(Metryczka!$B$12=Słowniki!AO33,Słowniki!AP33,"")</f>
        <v/>
      </c>
      <c r="AR33" s="5">
        <v>33</v>
      </c>
    </row>
    <row r="34" spans="3:44" ht="105" x14ac:dyDescent="0.25">
      <c r="C34" s="2" t="s">
        <v>48</v>
      </c>
      <c r="E34" s="36" t="s">
        <v>201</v>
      </c>
      <c r="F34" s="38" t="s">
        <v>160</v>
      </c>
      <c r="G34" s="38" t="s">
        <v>160</v>
      </c>
      <c r="H34" s="38" t="s">
        <v>160</v>
      </c>
      <c r="I34" s="38" t="s">
        <v>160</v>
      </c>
      <c r="J34" s="38" t="s">
        <v>160</v>
      </c>
      <c r="K34" s="38" t="s">
        <v>159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O34" s="54" t="s">
        <v>61</v>
      </c>
      <c r="AP34" s="55" t="s">
        <v>318</v>
      </c>
      <c r="AQ34" s="55" t="str">
        <f>IF(Metryczka!$B$12=Słowniki!AO34,Słowniki!AP34,"")</f>
        <v/>
      </c>
      <c r="AR34" s="5">
        <v>34</v>
      </c>
    </row>
    <row r="35" spans="3:44" ht="30" x14ac:dyDescent="0.25">
      <c r="C35" s="4" t="s">
        <v>49</v>
      </c>
      <c r="E35" s="36" t="s">
        <v>202</v>
      </c>
      <c r="F35" s="37"/>
      <c r="G35" s="37"/>
      <c r="H35" s="37"/>
      <c r="I35" s="37"/>
      <c r="J35" s="37"/>
      <c r="K35" s="38" t="s">
        <v>160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O35" s="54" t="s">
        <v>64</v>
      </c>
      <c r="AP35" s="55" t="s">
        <v>319</v>
      </c>
      <c r="AQ35" s="55" t="str">
        <f>IF(Metryczka!$B$12=Słowniki!AO35,Słowniki!AP35,"")</f>
        <v/>
      </c>
      <c r="AR35" s="5">
        <v>35</v>
      </c>
    </row>
    <row r="36" spans="3:44" ht="60" x14ac:dyDescent="0.25">
      <c r="C36" s="2" t="s">
        <v>50</v>
      </c>
      <c r="E36" s="36" t="s">
        <v>203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O36" s="54" t="s">
        <v>76</v>
      </c>
      <c r="AP36" s="55" t="s">
        <v>318</v>
      </c>
      <c r="AQ36" s="55" t="str">
        <f>IF(Metryczka!$B$12=Słowniki!AO36,Słowniki!AP36,"")</f>
        <v/>
      </c>
      <c r="AR36" s="5">
        <v>36</v>
      </c>
    </row>
    <row r="37" spans="3:44" ht="45" x14ac:dyDescent="0.25">
      <c r="C37" s="2" t="s">
        <v>51</v>
      </c>
      <c r="E37" s="36" t="s">
        <v>204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O37" s="54" t="s">
        <v>77</v>
      </c>
      <c r="AP37" s="55" t="s">
        <v>320</v>
      </c>
      <c r="AQ37" s="55" t="str">
        <f>IF(Metryczka!$B$12=Słowniki!AO37,Słowniki!AP37,"")</f>
        <v/>
      </c>
      <c r="AR37" s="5">
        <v>37</v>
      </c>
    </row>
    <row r="38" spans="3:44" ht="60" x14ac:dyDescent="0.25">
      <c r="C38" s="2" t="s">
        <v>52</v>
      </c>
      <c r="E38" s="36" t="s">
        <v>205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O38" s="54" t="s">
        <v>82</v>
      </c>
      <c r="AP38" s="55" t="s">
        <v>319</v>
      </c>
      <c r="AQ38" s="55" t="str">
        <f>IF(Metryczka!$B$12=Słowniki!AO38,Słowniki!AP38,"")</f>
        <v/>
      </c>
      <c r="AR38" s="5">
        <v>38</v>
      </c>
    </row>
    <row r="39" spans="3:44" ht="60" x14ac:dyDescent="0.25">
      <c r="C39" s="2" t="s">
        <v>53</v>
      </c>
      <c r="E39" s="36" t="s">
        <v>206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O39" s="54" t="s">
        <v>90</v>
      </c>
      <c r="AP39" s="55" t="s">
        <v>318</v>
      </c>
      <c r="AQ39" s="55" t="str">
        <f>IF(Metryczka!$B$12=Słowniki!AO39,Słowniki!AP39,"")</f>
        <v/>
      </c>
      <c r="AR39" s="5">
        <v>39</v>
      </c>
    </row>
    <row r="40" spans="3:44" ht="30" x14ac:dyDescent="0.25">
      <c r="C40" s="4" t="s">
        <v>54</v>
      </c>
      <c r="E40" s="36" t="s">
        <v>207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O40" s="54" t="s">
        <v>103</v>
      </c>
      <c r="AP40" s="55" t="s">
        <v>319</v>
      </c>
      <c r="AQ40" s="55" t="str">
        <f>IF(Metryczka!$B$12=Słowniki!AO40,Słowniki!AP40,"")</f>
        <v/>
      </c>
      <c r="AR40" s="5">
        <v>40</v>
      </c>
    </row>
    <row r="41" spans="3:44" ht="45" x14ac:dyDescent="0.25">
      <c r="C41" s="2" t="s">
        <v>55</v>
      </c>
      <c r="E41" s="36" t="s">
        <v>208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O41" s="54" t="s">
        <v>115</v>
      </c>
      <c r="AP41" s="55" t="s">
        <v>319</v>
      </c>
      <c r="AQ41" s="55" t="str">
        <f>IF(Metryczka!$B$12=Słowniki!AO41,Słowniki!AP41,"")</f>
        <v/>
      </c>
      <c r="AR41" s="5">
        <v>41</v>
      </c>
    </row>
    <row r="42" spans="3:44" ht="90" x14ac:dyDescent="0.25">
      <c r="C42" s="2" t="s">
        <v>56</v>
      </c>
      <c r="E42" s="36" t="s">
        <v>209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O42" s="54" t="s">
        <v>40</v>
      </c>
      <c r="AP42" s="55" t="s">
        <v>321</v>
      </c>
      <c r="AQ42" s="55" t="str">
        <f>IF(Metryczka!$B$12=Słowniki!AO42,Słowniki!AP42,"")</f>
        <v/>
      </c>
      <c r="AR42" s="5">
        <v>42</v>
      </c>
    </row>
    <row r="43" spans="3:44" ht="30" x14ac:dyDescent="0.25">
      <c r="C43" s="2" t="s">
        <v>57</v>
      </c>
      <c r="E43" s="36" t="s">
        <v>210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O43" s="54" t="s">
        <v>30</v>
      </c>
      <c r="AP43" s="55" t="s">
        <v>322</v>
      </c>
      <c r="AQ43" s="55" t="str">
        <f>IF(Metryczka!$B$12=Słowniki!AO43,Słowniki!AP43,"")</f>
        <v/>
      </c>
      <c r="AR43" s="5">
        <v>43</v>
      </c>
    </row>
    <row r="44" spans="3:44" ht="30" x14ac:dyDescent="0.25">
      <c r="C44" s="2" t="s">
        <v>58</v>
      </c>
      <c r="E44" s="36" t="s">
        <v>211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O44" s="54" t="s">
        <v>32</v>
      </c>
      <c r="AP44" s="55" t="s">
        <v>322</v>
      </c>
      <c r="AQ44" s="55" t="str">
        <f>IF(Metryczka!$B$12=Słowniki!AO44,Słowniki!AP44,"")</f>
        <v/>
      </c>
      <c r="AR44" s="5">
        <v>44</v>
      </c>
    </row>
    <row r="45" spans="3:44" ht="75" x14ac:dyDescent="0.25">
      <c r="C45" s="2" t="s">
        <v>59</v>
      </c>
      <c r="E45" s="36" t="s">
        <v>212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O45" s="54" t="s">
        <v>45</v>
      </c>
      <c r="AP45" s="55" t="s">
        <v>323</v>
      </c>
      <c r="AQ45" s="55" t="str">
        <f>IF(Metryczka!$B$12=Słowniki!AO45,Słowniki!AP45,"")</f>
        <v/>
      </c>
      <c r="AR45" s="5">
        <v>45</v>
      </c>
    </row>
    <row r="46" spans="3:44" ht="60" x14ac:dyDescent="0.25">
      <c r="C46" s="2" t="s">
        <v>60</v>
      </c>
      <c r="E46" s="36" t="s">
        <v>213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O46" s="54" t="s">
        <v>81</v>
      </c>
      <c r="AP46" s="55" t="s">
        <v>324</v>
      </c>
      <c r="AQ46" s="55" t="str">
        <f>IF(Metryczka!$B$12=Słowniki!AO46,Słowniki!AP46,"")</f>
        <v/>
      </c>
      <c r="AR46" s="5">
        <v>46</v>
      </c>
    </row>
    <row r="47" spans="3:44" ht="30" x14ac:dyDescent="0.25">
      <c r="C47" s="2" t="s">
        <v>61</v>
      </c>
      <c r="E47" s="36" t="s">
        <v>214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O47" s="54" t="s">
        <v>83</v>
      </c>
      <c r="AP47" s="54" t="s">
        <v>269</v>
      </c>
      <c r="AQ47" s="55" t="str">
        <f>IF(Metryczka!$B$12=Słowniki!AO47,Słowniki!AP47,"")</f>
        <v/>
      </c>
      <c r="AR47" s="5">
        <v>47</v>
      </c>
    </row>
    <row r="48" spans="3:44" ht="45" x14ac:dyDescent="0.25">
      <c r="C48" s="4" t="s">
        <v>62</v>
      </c>
      <c r="E48" s="36" t="s">
        <v>215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O48" s="54" t="s">
        <v>94</v>
      </c>
      <c r="AP48" s="54" t="s">
        <v>269</v>
      </c>
      <c r="AQ48" s="55" t="str">
        <f>IF(Metryczka!$B$12=Słowniki!AO48,Słowniki!AP48,"")</f>
        <v/>
      </c>
      <c r="AR48" s="5">
        <v>48</v>
      </c>
    </row>
    <row r="49" spans="3:44" ht="75" x14ac:dyDescent="0.25">
      <c r="C49" s="2" t="s">
        <v>63</v>
      </c>
      <c r="E49" s="36" t="s">
        <v>216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O49" s="54" t="s">
        <v>96</v>
      </c>
      <c r="AP49" s="54" t="s">
        <v>269</v>
      </c>
      <c r="AQ49" s="55" t="str">
        <f>IF(Metryczka!$B$12=Słowniki!AO49,Słowniki!AP49,"")</f>
        <v/>
      </c>
      <c r="AR49" s="5">
        <v>49</v>
      </c>
    </row>
    <row r="50" spans="3:44" ht="60" x14ac:dyDescent="0.25">
      <c r="C50" s="2" t="s">
        <v>64</v>
      </c>
      <c r="E50" s="36" t="s">
        <v>217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O50" s="54" t="s">
        <v>101</v>
      </c>
      <c r="AP50" s="55" t="s">
        <v>322</v>
      </c>
      <c r="AQ50" s="55" t="str">
        <f>IF(Metryczka!$B$12=Słowniki!AO50,Słowniki!AP50,"")</f>
        <v/>
      </c>
      <c r="AR50" s="5">
        <v>50</v>
      </c>
    </row>
    <row r="51" spans="3:44" ht="60" x14ac:dyDescent="0.25">
      <c r="C51" s="2" t="s">
        <v>65</v>
      </c>
      <c r="E51" s="36" t="s">
        <v>218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O51" s="54" t="s">
        <v>3</v>
      </c>
      <c r="AP51" s="54" t="s">
        <v>270</v>
      </c>
      <c r="AQ51" s="55" t="str">
        <f>IF(Metryczka!$B$12=Słowniki!AO51,Słowniki!AP51,"")</f>
        <v/>
      </c>
      <c r="AR51" s="5">
        <v>51</v>
      </c>
    </row>
    <row r="52" spans="3:44" ht="30" x14ac:dyDescent="0.25">
      <c r="C52" s="4" t="s">
        <v>66</v>
      </c>
      <c r="E52" s="36" t="s">
        <v>219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O52" s="54" t="s">
        <v>36</v>
      </c>
      <c r="AP52" s="55" t="s">
        <v>325</v>
      </c>
      <c r="AQ52" s="55" t="str">
        <f>IF(Metryczka!$B$12=Słowniki!AO52,Słowniki!AP52,"")</f>
        <v/>
      </c>
      <c r="AR52" s="5">
        <v>52</v>
      </c>
    </row>
    <row r="53" spans="3:44" ht="75" x14ac:dyDescent="0.25">
      <c r="C53" s="2" t="s">
        <v>67</v>
      </c>
      <c r="E53" s="36" t="s">
        <v>220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O53" s="54" t="s">
        <v>49</v>
      </c>
      <c r="AP53" s="55" t="s">
        <v>325</v>
      </c>
      <c r="AQ53" s="55" t="str">
        <f>IF(Metryczka!$B$12=Słowniki!AO53,Słowniki!AP53,"")</f>
        <v/>
      </c>
      <c r="AR53" s="5">
        <v>53</v>
      </c>
    </row>
    <row r="54" spans="3:44" ht="30" x14ac:dyDescent="0.25">
      <c r="C54" s="2" t="s">
        <v>68</v>
      </c>
      <c r="E54" s="36" t="s">
        <v>221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O54" s="54" t="s">
        <v>70</v>
      </c>
      <c r="AP54" s="55" t="s">
        <v>325</v>
      </c>
      <c r="AQ54" s="55" t="str">
        <f>IF(Metryczka!$B$12=Słowniki!AO54,Słowniki!AP54,"")</f>
        <v/>
      </c>
      <c r="AR54" s="5">
        <v>54</v>
      </c>
    </row>
    <row r="55" spans="3:44" ht="75" x14ac:dyDescent="0.25">
      <c r="C55" s="2" t="s">
        <v>69</v>
      </c>
      <c r="E55" s="36" t="s">
        <v>222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O55" s="54" t="s">
        <v>73</v>
      </c>
      <c r="AP55" s="55" t="s">
        <v>326</v>
      </c>
      <c r="AQ55" s="55" t="str">
        <f>IF(Metryczka!$B$12=Słowniki!AO55,Słowniki!AP55,"")</f>
        <v/>
      </c>
      <c r="AR55" s="5">
        <v>55</v>
      </c>
    </row>
    <row r="56" spans="3:44" ht="30" x14ac:dyDescent="0.25">
      <c r="C56" s="4" t="s">
        <v>70</v>
      </c>
      <c r="E56" s="36" t="s">
        <v>223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O56" s="54" t="s">
        <v>85</v>
      </c>
      <c r="AP56" s="54" t="s">
        <v>270</v>
      </c>
      <c r="AQ56" s="55" t="str">
        <f>IF(Metryczka!$B$12=Słowniki!AO56,Słowniki!AP56,"")</f>
        <v/>
      </c>
      <c r="AR56" s="5">
        <v>56</v>
      </c>
    </row>
    <row r="57" spans="3:44" ht="90" x14ac:dyDescent="0.25">
      <c r="C57" s="4" t="s">
        <v>71</v>
      </c>
      <c r="E57" s="36" t="s">
        <v>224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O57" s="54" t="s">
        <v>106</v>
      </c>
      <c r="AP57" s="54" t="s">
        <v>270</v>
      </c>
      <c r="AQ57" s="55" t="str">
        <f>IF(Metryczka!$B$12=Słowniki!AO57,Słowniki!AP57,"")</f>
        <v/>
      </c>
      <c r="AR57" s="5">
        <v>57</v>
      </c>
    </row>
    <row r="58" spans="3:44" ht="45" x14ac:dyDescent="0.25">
      <c r="C58" s="4" t="s">
        <v>129</v>
      </c>
      <c r="E58" s="36" t="s">
        <v>225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O58" s="54" t="s">
        <v>114</v>
      </c>
      <c r="AP58" s="54" t="s">
        <v>270</v>
      </c>
      <c r="AQ58" s="55" t="str">
        <f>IF(Metryczka!$B$12=Słowniki!AO58,Słowniki!AP58,"")</f>
        <v/>
      </c>
      <c r="AR58" s="5">
        <v>58</v>
      </c>
    </row>
    <row r="59" spans="3:44" ht="90" x14ac:dyDescent="0.25">
      <c r="C59" s="4" t="s">
        <v>73</v>
      </c>
      <c r="E59" s="36" t="s">
        <v>226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O59" s="54" t="s">
        <v>5</v>
      </c>
      <c r="AP59" s="54" t="s">
        <v>271</v>
      </c>
      <c r="AQ59" s="55" t="str">
        <f>IF(Metryczka!$B$12=Słowniki!AO59,Słowniki!AP59,"")</f>
        <v/>
      </c>
      <c r="AR59" s="5">
        <v>59</v>
      </c>
    </row>
    <row r="60" spans="3:44" ht="30" x14ac:dyDescent="0.25">
      <c r="C60" s="2" t="s">
        <v>74</v>
      </c>
      <c r="E60" s="36" t="s">
        <v>227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O60" s="54" t="s">
        <v>12</v>
      </c>
      <c r="AP60" s="55" t="s">
        <v>327</v>
      </c>
      <c r="AQ60" s="55" t="str">
        <f>IF(Metryczka!$B$12=Słowniki!AO60,Słowniki!AP60,"")</f>
        <v/>
      </c>
      <c r="AR60" s="5">
        <v>60</v>
      </c>
    </row>
    <row r="61" spans="3:44" ht="30" x14ac:dyDescent="0.25">
      <c r="C61" s="2" t="s">
        <v>75</v>
      </c>
      <c r="E61" s="36" t="s">
        <v>228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O61" s="54" t="s">
        <v>23</v>
      </c>
      <c r="AP61" s="54" t="s">
        <v>271</v>
      </c>
      <c r="AQ61" s="55" t="str">
        <f>IF(Metryczka!$B$12=Słowniki!AO61,Słowniki!AP61,"")</f>
        <v/>
      </c>
      <c r="AR61" s="5">
        <v>61</v>
      </c>
    </row>
    <row r="62" spans="3:44" ht="45" x14ac:dyDescent="0.25">
      <c r="C62" s="2" t="s">
        <v>76</v>
      </c>
      <c r="E62" s="36" t="s">
        <v>229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O62" s="54" t="s">
        <v>48</v>
      </c>
      <c r="AP62" s="54" t="s">
        <v>271</v>
      </c>
      <c r="AQ62" s="55" t="str">
        <f>IF(Metryczka!$B$12=Słowniki!AO62,Słowniki!AP62,"")</f>
        <v/>
      </c>
      <c r="AR62" s="5">
        <v>62</v>
      </c>
    </row>
    <row r="63" spans="3:44" ht="60" x14ac:dyDescent="0.25">
      <c r="C63" s="2" t="s">
        <v>77</v>
      </c>
      <c r="E63" s="22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O63" s="54" t="s">
        <v>72</v>
      </c>
      <c r="AP63" s="55" t="s">
        <v>328</v>
      </c>
      <c r="AQ63" s="55" t="str">
        <f>IF(Metryczka!$B$12=Słowniki!AO63,Słowniki!AP63,"")</f>
        <v/>
      </c>
      <c r="AR63" s="5">
        <v>63</v>
      </c>
    </row>
    <row r="64" spans="3:44" ht="60" x14ac:dyDescent="0.25">
      <c r="C64" s="2" t="s">
        <v>78</v>
      </c>
      <c r="E64" s="22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O64" s="54" t="s">
        <v>108</v>
      </c>
      <c r="AP64" s="55" t="s">
        <v>328</v>
      </c>
      <c r="AQ64" s="55" t="str">
        <f>IF(Metryczka!$B$12=Słowniki!AO64,Słowniki!AP64,"")</f>
        <v/>
      </c>
      <c r="AR64" s="5">
        <v>64</v>
      </c>
    </row>
    <row r="65" spans="3:44" ht="30" x14ac:dyDescent="0.25">
      <c r="C65" s="4" t="s">
        <v>79</v>
      </c>
      <c r="E65" s="22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O65" s="54" t="s">
        <v>28</v>
      </c>
      <c r="AP65" s="55" t="s">
        <v>329</v>
      </c>
      <c r="AQ65" s="55" t="str">
        <f>IF(Metryczka!$B$12=Słowniki!AO65,Słowniki!AP65,"")</f>
        <v/>
      </c>
      <c r="AR65" s="5">
        <v>65</v>
      </c>
    </row>
    <row r="66" spans="3:44" ht="30" x14ac:dyDescent="0.25">
      <c r="C66" s="4" t="s">
        <v>80</v>
      </c>
      <c r="E66" s="22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O66" s="54" t="s">
        <v>41</v>
      </c>
      <c r="AP66" s="55" t="s">
        <v>329</v>
      </c>
      <c r="AQ66" s="55" t="str">
        <f>IF(Metryczka!$B$12=Słowniki!AO66,Słowniki!AP66,"")</f>
        <v/>
      </c>
      <c r="AR66" s="5">
        <v>66</v>
      </c>
    </row>
    <row r="67" spans="3:44" ht="30" x14ac:dyDescent="0.25">
      <c r="C67" s="2" t="s">
        <v>81</v>
      </c>
      <c r="E67" s="22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O67" s="54" t="s">
        <v>57</v>
      </c>
      <c r="AP67" s="55" t="s">
        <v>329</v>
      </c>
      <c r="AQ67" s="55" t="str">
        <f>IF(Metryczka!$B$12=Słowniki!AO67,Słowniki!AP67,"")</f>
        <v/>
      </c>
      <c r="AR67" s="5">
        <v>67</v>
      </c>
    </row>
    <row r="68" spans="3:44" ht="30" x14ac:dyDescent="0.25">
      <c r="C68" s="2" t="s">
        <v>82</v>
      </c>
      <c r="E68" s="22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O68" s="54" t="s">
        <v>78</v>
      </c>
      <c r="AP68" s="55" t="s">
        <v>329</v>
      </c>
      <c r="AQ68" s="55" t="str">
        <f>IF(Metryczka!$B$12=Słowniki!AO68,Słowniki!AP68,"")</f>
        <v/>
      </c>
      <c r="AR68" s="5">
        <v>68</v>
      </c>
    </row>
    <row r="69" spans="3:44" x14ac:dyDescent="0.25">
      <c r="C69" s="2" t="s">
        <v>83</v>
      </c>
      <c r="E69" s="22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O69" s="54" t="s">
        <v>117</v>
      </c>
      <c r="AP69" s="54" t="s">
        <v>272</v>
      </c>
      <c r="AQ69" s="55" t="str">
        <f>IF(Metryczka!$B$12=Słowniki!AO69,Słowniki!AP69,"")</f>
        <v/>
      </c>
      <c r="AR69" s="5">
        <v>69</v>
      </c>
    </row>
    <row r="70" spans="3:44" x14ac:dyDescent="0.25">
      <c r="C70" s="2" t="s">
        <v>84</v>
      </c>
      <c r="E70" s="22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O70" s="54" t="s">
        <v>26</v>
      </c>
      <c r="AP70" s="55" t="s">
        <v>273</v>
      </c>
      <c r="AQ70" s="55" t="str">
        <f>IF(Metryczka!$B$12=Słowniki!AO70,Słowniki!AP70,"")</f>
        <v/>
      </c>
      <c r="AR70" s="5">
        <v>70</v>
      </c>
    </row>
    <row r="71" spans="3:44" x14ac:dyDescent="0.25">
      <c r="C71" s="2" t="s">
        <v>85</v>
      </c>
      <c r="E71" s="22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O71" s="54" t="s">
        <v>42</v>
      </c>
      <c r="AP71" s="55" t="s">
        <v>273</v>
      </c>
      <c r="AQ71" s="55" t="str">
        <f>IF(Metryczka!$B$12=Słowniki!AO71,Słowniki!AP71,"")</f>
        <v/>
      </c>
      <c r="AR71" s="5">
        <v>71</v>
      </c>
    </row>
    <row r="72" spans="3:44" x14ac:dyDescent="0.25">
      <c r="C72" s="4" t="s">
        <v>86</v>
      </c>
      <c r="E72" s="22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O72" s="54" t="s">
        <v>46</v>
      </c>
      <c r="AP72" s="55" t="s">
        <v>273</v>
      </c>
      <c r="AQ72" s="55" t="str">
        <f>IF(Metryczka!$B$12=Słowniki!AO72,Słowniki!AP72,"")</f>
        <v/>
      </c>
      <c r="AR72" s="5">
        <v>72</v>
      </c>
    </row>
    <row r="73" spans="3:44" x14ac:dyDescent="0.25">
      <c r="C73" s="4" t="s">
        <v>87</v>
      </c>
      <c r="E73" s="22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O73" s="54" t="s">
        <v>52</v>
      </c>
      <c r="AP73" s="55" t="s">
        <v>273</v>
      </c>
      <c r="AQ73" s="55" t="str">
        <f>IF(Metryczka!$B$12=Słowniki!AO73,Słowniki!AP73,"")</f>
        <v/>
      </c>
      <c r="AR73" s="5">
        <v>73</v>
      </c>
    </row>
    <row r="74" spans="3:44" x14ac:dyDescent="0.25">
      <c r="C74" s="4" t="s">
        <v>88</v>
      </c>
      <c r="E74" s="22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O74" s="54" t="s">
        <v>66</v>
      </c>
      <c r="AP74" s="55" t="s">
        <v>273</v>
      </c>
      <c r="AQ74" s="55" t="str">
        <f>IF(Metryczka!$B$12=Słowniki!AO74,Słowniki!AP74,"")</f>
        <v/>
      </c>
      <c r="AR74" s="5">
        <v>74</v>
      </c>
    </row>
    <row r="75" spans="3:44" x14ac:dyDescent="0.25">
      <c r="C75" s="2" t="s">
        <v>89</v>
      </c>
      <c r="E75" s="22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O75" s="54" t="s">
        <v>86</v>
      </c>
      <c r="AP75" s="55" t="s">
        <v>273</v>
      </c>
      <c r="AQ75" s="55" t="str">
        <f>IF(Metryczka!$B$12=Słowniki!AO75,Słowniki!AP75,"")</f>
        <v/>
      </c>
      <c r="AR75" s="5">
        <v>75</v>
      </c>
    </row>
    <row r="76" spans="3:44" x14ac:dyDescent="0.25">
      <c r="C76" s="2" t="s">
        <v>90</v>
      </c>
      <c r="E76" s="22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O76" s="54" t="s">
        <v>87</v>
      </c>
      <c r="AP76" s="55" t="s">
        <v>273</v>
      </c>
      <c r="AQ76" s="55" t="str">
        <f>IF(Metryczka!$B$12=Słowniki!AO76,Słowniki!AP76,"")</f>
        <v/>
      </c>
      <c r="AR76" s="5">
        <v>76</v>
      </c>
    </row>
    <row r="77" spans="3:44" x14ac:dyDescent="0.25">
      <c r="C77" s="4" t="s">
        <v>91</v>
      </c>
      <c r="E77" s="22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O77" s="54" t="s">
        <v>110</v>
      </c>
      <c r="AP77" s="55" t="s">
        <v>273</v>
      </c>
      <c r="AQ77" s="55" t="str">
        <f>IF(Metryczka!$B$12=Słowniki!AO77,Słowniki!AP77,"")</f>
        <v/>
      </c>
      <c r="AR77" s="5">
        <v>77</v>
      </c>
    </row>
    <row r="78" spans="3:44" x14ac:dyDescent="0.25">
      <c r="C78" s="2" t="s">
        <v>92</v>
      </c>
      <c r="E78" s="22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O78" s="54" t="s">
        <v>116</v>
      </c>
      <c r="AP78" s="55" t="s">
        <v>273</v>
      </c>
      <c r="AQ78" s="55" t="str">
        <f>IF(Metryczka!$B$12=Słowniki!AO78,Słowniki!AP78,"")</f>
        <v/>
      </c>
      <c r="AR78" s="5">
        <v>78</v>
      </c>
    </row>
    <row r="79" spans="3:44" ht="30" x14ac:dyDescent="0.25">
      <c r="C79" s="2" t="s">
        <v>93</v>
      </c>
      <c r="E79" s="22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O79" s="54" t="s">
        <v>11</v>
      </c>
      <c r="AP79" s="55" t="s">
        <v>330</v>
      </c>
      <c r="AQ79" s="55" t="str">
        <f>IF(Metryczka!$B$12=Słowniki!AO79,Słowniki!AP79,"")</f>
        <v/>
      </c>
      <c r="AR79" s="5">
        <v>79</v>
      </c>
    </row>
    <row r="80" spans="3:44" ht="60" x14ac:dyDescent="0.25">
      <c r="C80" s="2" t="s">
        <v>94</v>
      </c>
      <c r="D80" s="9" t="s">
        <v>133</v>
      </c>
      <c r="E80" s="32"/>
      <c r="F80" s="33" t="s">
        <v>135</v>
      </c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O80" s="54" t="s">
        <v>51</v>
      </c>
      <c r="AP80" s="55" t="s">
        <v>331</v>
      </c>
      <c r="AQ80" s="55" t="str">
        <f>IF(Metryczka!$B$12=Słowniki!AO80,Słowniki!AP80,"")</f>
        <v/>
      </c>
      <c r="AR80" s="5">
        <v>80</v>
      </c>
    </row>
    <row r="81" spans="3:44" ht="45" x14ac:dyDescent="0.25">
      <c r="C81" s="2" t="s">
        <v>95</v>
      </c>
      <c r="D81" s="10" t="s">
        <v>134</v>
      </c>
      <c r="E81" s="33" t="s">
        <v>134</v>
      </c>
      <c r="F81" s="35" t="s">
        <v>236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O81" s="54" t="s">
        <v>92</v>
      </c>
      <c r="AP81" s="55" t="s">
        <v>332</v>
      </c>
      <c r="AQ81" s="55" t="str">
        <f>IF(Metryczka!$B$12=Słowniki!AO81,Słowniki!AP81,"")</f>
        <v/>
      </c>
      <c r="AR81" s="5">
        <v>81</v>
      </c>
    </row>
    <row r="82" spans="3:44" x14ac:dyDescent="0.25">
      <c r="C82" s="2" t="s">
        <v>96</v>
      </c>
      <c r="D82" s="10" t="s">
        <v>135</v>
      </c>
      <c r="E82" s="33" t="s">
        <v>230</v>
      </c>
      <c r="F82" s="35" t="s">
        <v>237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O82" s="54" t="s">
        <v>93</v>
      </c>
      <c r="AP82" s="54" t="s">
        <v>274</v>
      </c>
      <c r="AQ82" s="55" t="str">
        <f>IF(Metryczka!$B$12=Słowniki!AO82,Słowniki!AP82,"")</f>
        <v/>
      </c>
      <c r="AR82" s="5">
        <v>82</v>
      </c>
    </row>
    <row r="83" spans="3:44" ht="30" x14ac:dyDescent="0.25">
      <c r="C83" s="2" t="s">
        <v>97</v>
      </c>
      <c r="E83" s="33" t="s">
        <v>231</v>
      </c>
      <c r="F83" s="35" t="s">
        <v>238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O83" s="54" t="s">
        <v>104</v>
      </c>
      <c r="AP83" s="55" t="s">
        <v>330</v>
      </c>
      <c r="AQ83" s="55" t="str">
        <f>IF(Metryczka!$B$12=Słowniki!AO83,Słowniki!AP83,"")</f>
        <v/>
      </c>
      <c r="AR83" s="5">
        <v>83</v>
      </c>
    </row>
    <row r="84" spans="3:44" ht="30" x14ac:dyDescent="0.25">
      <c r="C84" s="2" t="s">
        <v>98</v>
      </c>
      <c r="E84" s="33" t="s">
        <v>232</v>
      </c>
      <c r="F84" s="35" t="s">
        <v>239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O84" s="54" t="s">
        <v>17</v>
      </c>
      <c r="AP84" s="55" t="s">
        <v>333</v>
      </c>
      <c r="AQ84" s="55" t="str">
        <f>IF(Metryczka!$B$12=Słowniki!AO84,Słowniki!AP84,"")</f>
        <v/>
      </c>
      <c r="AR84" s="5">
        <v>84</v>
      </c>
    </row>
    <row r="85" spans="3:44" x14ac:dyDescent="0.25">
      <c r="C85" s="2" t="s">
        <v>99</v>
      </c>
      <c r="E85" s="34" t="s">
        <v>233</v>
      </c>
      <c r="F85" s="35" t="s">
        <v>240</v>
      </c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O85" s="54" t="s">
        <v>59</v>
      </c>
      <c r="AP85" s="54" t="s">
        <v>275</v>
      </c>
      <c r="AQ85" s="55" t="str">
        <f>IF(Metryczka!$B$12=Słowniki!AO85,Słowniki!AP85,"")</f>
        <v/>
      </c>
      <c r="AR85" s="5">
        <v>85</v>
      </c>
    </row>
    <row r="86" spans="3:44" ht="30" x14ac:dyDescent="0.25">
      <c r="C86" s="2" t="s">
        <v>100</v>
      </c>
      <c r="E86" s="33" t="s">
        <v>234</v>
      </c>
      <c r="F86" s="35" t="s">
        <v>241</v>
      </c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O86" s="54" t="s">
        <v>75</v>
      </c>
      <c r="AP86" s="55" t="s">
        <v>333</v>
      </c>
      <c r="AQ86" s="55" t="str">
        <f>IF(Metryczka!$B$12=Słowniki!AO86,Słowniki!AP86,"")</f>
        <v/>
      </c>
      <c r="AR86" s="5">
        <v>86</v>
      </c>
    </row>
    <row r="87" spans="3:44" ht="60" x14ac:dyDescent="0.25">
      <c r="C87" s="2" t="s">
        <v>101</v>
      </c>
      <c r="E87" s="33" t="s">
        <v>235</v>
      </c>
      <c r="F87" s="35" t="s">
        <v>242</v>
      </c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O87" s="54" t="s">
        <v>99</v>
      </c>
      <c r="AP87" s="55" t="s">
        <v>334</v>
      </c>
      <c r="AQ87" s="55" t="str">
        <f>IF(Metryczka!$B$12=Słowniki!AO87,Słowniki!AP87,"")</f>
        <v/>
      </c>
      <c r="AR87" s="5">
        <v>87</v>
      </c>
    </row>
    <row r="88" spans="3:44" ht="30" x14ac:dyDescent="0.25">
      <c r="C88" s="2" t="s">
        <v>102</v>
      </c>
      <c r="E88" s="33"/>
      <c r="F88" s="35" t="s">
        <v>243</v>
      </c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O88" s="54" t="s">
        <v>109</v>
      </c>
      <c r="AP88" s="55" t="s">
        <v>333</v>
      </c>
      <c r="AQ88" s="55" t="str">
        <f>IF(Metryczka!$B$12=Słowniki!AO88,Słowniki!AP88,"")</f>
        <v/>
      </c>
      <c r="AR88" s="5">
        <v>88</v>
      </c>
    </row>
    <row r="89" spans="3:44" ht="60" x14ac:dyDescent="0.25">
      <c r="C89" s="2" t="s">
        <v>103</v>
      </c>
      <c r="E89" s="33"/>
      <c r="F89" s="35" t="s">
        <v>244</v>
      </c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O89" s="54" t="s">
        <v>15</v>
      </c>
      <c r="AP89" s="55" t="s">
        <v>335</v>
      </c>
      <c r="AQ89" s="55" t="str">
        <f>IF(Metryczka!$B$12=Słowniki!AO89,Słowniki!AP89,"")</f>
        <v/>
      </c>
      <c r="AR89" s="5">
        <v>89</v>
      </c>
    </row>
    <row r="90" spans="3:44" ht="30" x14ac:dyDescent="0.25">
      <c r="C90" s="2" t="s">
        <v>104</v>
      </c>
      <c r="E90" s="33"/>
      <c r="F90" s="35" t="s">
        <v>245</v>
      </c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O90" s="54" t="s">
        <v>54</v>
      </c>
      <c r="AP90" s="55" t="s">
        <v>336</v>
      </c>
      <c r="AQ90" s="55" t="str">
        <f>IF(Metryczka!$B$12=Słowniki!AO90,Słowniki!AP90,"")</f>
        <v/>
      </c>
      <c r="AR90" s="5">
        <v>90</v>
      </c>
    </row>
    <row r="91" spans="3:44" x14ac:dyDescent="0.25">
      <c r="C91" s="2" t="s">
        <v>105</v>
      </c>
      <c r="E91" s="33"/>
      <c r="F91" s="35" t="s">
        <v>246</v>
      </c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O91" s="54" t="s">
        <v>68</v>
      </c>
      <c r="AP91" s="54" t="s">
        <v>276</v>
      </c>
      <c r="AQ91" s="55" t="str">
        <f>IF(Metryczka!$B$12=Słowniki!AO91,Słowniki!AP91,"")</f>
        <v/>
      </c>
      <c r="AR91" s="5">
        <v>91</v>
      </c>
    </row>
    <row r="92" spans="3:44" ht="45" x14ac:dyDescent="0.25">
      <c r="C92" s="4" t="s">
        <v>106</v>
      </c>
      <c r="E92" s="33"/>
      <c r="F92" s="35" t="s">
        <v>247</v>
      </c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O92" s="54" t="s">
        <v>71</v>
      </c>
      <c r="AP92" s="55" t="s">
        <v>337</v>
      </c>
      <c r="AQ92" s="55" t="str">
        <f>IF(Metryczka!$B$12=Słowniki!AO92,Słowniki!AP92,"")</f>
        <v/>
      </c>
      <c r="AR92" s="5">
        <v>92</v>
      </c>
    </row>
    <row r="93" spans="3:44" ht="45" x14ac:dyDescent="0.25">
      <c r="C93" s="2" t="s">
        <v>107</v>
      </c>
      <c r="E93" s="33"/>
      <c r="F93" s="35" t="s">
        <v>248</v>
      </c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O93" s="54" t="s">
        <v>79</v>
      </c>
      <c r="AP93" s="55" t="s">
        <v>338</v>
      </c>
      <c r="AQ93" s="55" t="str">
        <f>IF(Metryczka!$B$12=Słowniki!AO93,Słowniki!AP93,"")</f>
        <v/>
      </c>
      <c r="AR93" s="5">
        <v>93</v>
      </c>
    </row>
    <row r="94" spans="3:44" ht="45" x14ac:dyDescent="0.25">
      <c r="C94" s="2" t="s">
        <v>108</v>
      </c>
      <c r="E94" s="33"/>
      <c r="F94" s="35" t="s">
        <v>249</v>
      </c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O94" s="54" t="s">
        <v>84</v>
      </c>
      <c r="AP94" s="55" t="s">
        <v>338</v>
      </c>
      <c r="AQ94" s="55" t="str">
        <f>IF(Metryczka!$B$12=Słowniki!AO94,Słowniki!AP94,"")</f>
        <v/>
      </c>
      <c r="AR94" s="5">
        <v>94</v>
      </c>
    </row>
    <row r="95" spans="3:44" ht="30" x14ac:dyDescent="0.25">
      <c r="C95" s="2" t="s">
        <v>109</v>
      </c>
      <c r="E95" s="33"/>
      <c r="F95" s="35" t="s">
        <v>250</v>
      </c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O95" s="54" t="s">
        <v>100</v>
      </c>
      <c r="AP95" s="55" t="s">
        <v>336</v>
      </c>
      <c r="AQ95" s="55" t="str">
        <f>IF(Metryczka!$B$12=Słowniki!AO95,Słowniki!AP95,"")</f>
        <v/>
      </c>
      <c r="AR95" s="5">
        <v>95</v>
      </c>
    </row>
    <row r="96" spans="3:44" ht="30" x14ac:dyDescent="0.25">
      <c r="C96" s="4" t="s">
        <v>110</v>
      </c>
      <c r="E96" s="33"/>
      <c r="F96" s="35" t="s">
        <v>251</v>
      </c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O96" s="54" t="s">
        <v>105</v>
      </c>
      <c r="AP96" s="55" t="s">
        <v>336</v>
      </c>
      <c r="AQ96" s="55" t="str">
        <f>IF(Metryczka!$B$12=Słowniki!AO96,Słowniki!AP96,"")</f>
        <v/>
      </c>
      <c r="AR96" s="5">
        <v>96</v>
      </c>
    </row>
    <row r="97" spans="3:44" ht="30" x14ac:dyDescent="0.25">
      <c r="C97" s="2" t="s">
        <v>111</v>
      </c>
      <c r="E97" s="33"/>
      <c r="F97" s="35" t="s">
        <v>252</v>
      </c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O97" s="54" t="s">
        <v>44</v>
      </c>
      <c r="AP97" s="55" t="s">
        <v>339</v>
      </c>
      <c r="AQ97" s="55" t="str">
        <f>IF(Metryczka!$B$12=Słowniki!AO97,Słowniki!AP97,"")</f>
        <v/>
      </c>
      <c r="AR97" s="5">
        <v>97</v>
      </c>
    </row>
    <row r="98" spans="3:44" ht="30" x14ac:dyDescent="0.25">
      <c r="C98" s="2" t="s">
        <v>112</v>
      </c>
      <c r="E98" s="33"/>
      <c r="F98" s="35" t="s">
        <v>253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O98" s="54" t="s">
        <v>47</v>
      </c>
      <c r="AP98" s="55" t="s">
        <v>339</v>
      </c>
      <c r="AQ98" s="55" t="str">
        <f>IF(Metryczka!$B$12=Słowniki!AO98,Słowniki!AP98,"")</f>
        <v/>
      </c>
      <c r="AR98" s="5">
        <v>98</v>
      </c>
    </row>
    <row r="99" spans="3:44" ht="30" x14ac:dyDescent="0.25">
      <c r="C99" s="2" t="s">
        <v>113</v>
      </c>
      <c r="E99" s="33"/>
      <c r="F99" s="35" t="s">
        <v>254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O99" s="54" t="s">
        <v>62</v>
      </c>
      <c r="AP99" s="55" t="s">
        <v>339</v>
      </c>
      <c r="AQ99" s="55" t="str">
        <f>IF(Metryczka!$B$12=Słowniki!AO99,Słowniki!AP99,"")</f>
        <v/>
      </c>
      <c r="AR99" s="5">
        <v>99</v>
      </c>
    </row>
    <row r="100" spans="3:44" x14ac:dyDescent="0.25">
      <c r="C100" s="4" t="s">
        <v>114</v>
      </c>
      <c r="E100" s="33"/>
      <c r="F100" s="35" t="s">
        <v>255</v>
      </c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O100" s="54" t="s">
        <v>80</v>
      </c>
      <c r="AP100" s="54" t="s">
        <v>277</v>
      </c>
      <c r="AQ100" s="55" t="str">
        <f>IF(Metryczka!$B$12=Słowniki!AO100,Słowniki!AP100,"")</f>
        <v/>
      </c>
      <c r="AR100" s="5">
        <v>100</v>
      </c>
    </row>
    <row r="101" spans="3:44" ht="30" x14ac:dyDescent="0.25">
      <c r="C101" s="2" t="s">
        <v>115</v>
      </c>
      <c r="E101" s="33"/>
      <c r="F101" s="35" t="s">
        <v>256</v>
      </c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O101" s="54" t="s">
        <v>88</v>
      </c>
      <c r="AP101" s="55" t="s">
        <v>339</v>
      </c>
      <c r="AQ101" s="55" t="str">
        <f>IF(Metryczka!$B$12=Słowniki!AO101,Słowniki!AP101,"")</f>
        <v/>
      </c>
      <c r="AR101" s="5">
        <v>101</v>
      </c>
    </row>
    <row r="102" spans="3:44" ht="30" x14ac:dyDescent="0.25">
      <c r="C102" s="4" t="s">
        <v>116</v>
      </c>
      <c r="E102" s="33"/>
      <c r="F102" s="35" t="s">
        <v>257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O102" s="54" t="s">
        <v>112</v>
      </c>
      <c r="AP102" s="55" t="s">
        <v>339</v>
      </c>
      <c r="AQ102" s="55" t="str">
        <f>IF(Metryczka!$B$12=Słowniki!AO102,Słowniki!AP102,"")</f>
        <v/>
      </c>
      <c r="AR102" s="5">
        <v>102</v>
      </c>
    </row>
    <row r="103" spans="3:44" x14ac:dyDescent="0.25">
      <c r="C103" s="2" t="s">
        <v>117</v>
      </c>
      <c r="E103" s="33"/>
      <c r="F103" s="35" t="s">
        <v>258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</row>
    <row r="104" spans="3:44" ht="105" customHeight="1" x14ac:dyDescent="0.25">
      <c r="E104" s="33"/>
      <c r="F104" s="35" t="s">
        <v>259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Q104" s="56" t="str">
        <f>CONCATENATE(AQ1,AQ2,AQ3,AQ4,AQ5,AQ6,AQ7,AQ8,AQ9,AQ10,AQ11,AQ12,AQ13,AQ14,AQ15,AQ16,AQ17,AQ18,AQ19,AQ20,AQ21,AQ22,AQ23,AQ24,AQ25,AQ26,AQ27,AQ28,AQ29,AQ30,AQ31,AQ32,AQ33,AQ34,AQ35,AQ36,AQ37,AQ38,AQ39,AQ40,AQ41,AQ42,AQ43,AQ44,AQ45,AQ46,AQ47,AQ48,AQ49,AQ50,AQ51,AQ52,AQ53,AQ54,AQ55,AQ56,AQ57,AQ58,AQ59,AQ60,AQ61,AQ62,AQ63,AQ64,AQ65,AQ66,AQ67,AQ68,AQ69,AQ70,AQ71,AQ72,AQ73,AQ74,AQ75,AQ76,AQ77,AQ78,AQ79,AQ80,AQ81,AQ82,AQ83,AQ84,AQ85,AQ86,AQ87,AQ88,AQ89,AQ90,AQ91,AQ92,AQ93,AQ94,AQ95,AQ96,AQ97,AQ98,AQ99,AQ100,AQ101,AQ102)</f>
        <v/>
      </c>
    </row>
    <row r="105" spans="3:44" x14ac:dyDescent="0.25">
      <c r="E105" s="33"/>
      <c r="F105" s="35" t="s">
        <v>260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</row>
    <row r="106" spans="3:44" x14ac:dyDescent="0.25">
      <c r="E106" s="33"/>
      <c r="F106" s="35" t="s">
        <v>261</v>
      </c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spans="3:44" x14ac:dyDescent="0.25">
      <c r="E107" s="33"/>
      <c r="F107" s="35" t="s">
        <v>262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</row>
    <row r="108" spans="3:44" x14ac:dyDescent="0.25">
      <c r="E108" s="33"/>
      <c r="F108" s="35" t="s">
        <v>263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</row>
    <row r="109" spans="3:44" x14ac:dyDescent="0.25">
      <c r="E109" s="33"/>
      <c r="F109" s="35" t="s">
        <v>264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</row>
    <row r="110" spans="3:44" x14ac:dyDescent="0.25">
      <c r="E110" s="33"/>
      <c r="F110" s="35" t="s">
        <v>265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</row>
    <row r="111" spans="3:44" x14ac:dyDescent="0.25">
      <c r="E111" s="33"/>
      <c r="F111" s="35" t="s">
        <v>266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spans="3:44" x14ac:dyDescent="0.25">
      <c r="E112" s="33"/>
      <c r="F112" s="35" t="s">
        <v>267</v>
      </c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</row>
    <row r="113" spans="1:38" x14ac:dyDescent="0.25">
      <c r="E113" s="33"/>
      <c r="F113" s="35" t="s">
        <v>268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spans="1:38" x14ac:dyDescent="0.25">
      <c r="E114" s="33"/>
      <c r="F114" s="35" t="s">
        <v>269</v>
      </c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</row>
    <row r="115" spans="1:38" x14ac:dyDescent="0.25">
      <c r="E115" s="33"/>
      <c r="F115" s="35" t="s">
        <v>270</v>
      </c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</row>
    <row r="116" spans="1:38" x14ac:dyDescent="0.25">
      <c r="E116" s="33"/>
      <c r="F116" s="35" t="s">
        <v>271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</row>
    <row r="117" spans="1:38" x14ac:dyDescent="0.25">
      <c r="E117" s="33"/>
      <c r="F117" s="35" t="s">
        <v>272</v>
      </c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</row>
    <row r="118" spans="1:38" x14ac:dyDescent="0.25">
      <c r="E118" s="33"/>
      <c r="F118" s="35" t="s">
        <v>273</v>
      </c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spans="1:38" x14ac:dyDescent="0.25">
      <c r="D119" t="s">
        <v>312</v>
      </c>
      <c r="E119" s="33"/>
      <c r="F119" s="35" t="s">
        <v>274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x14ac:dyDescent="0.25">
      <c r="A120" s="5">
        <v>3</v>
      </c>
      <c r="B120" s="39" t="str">
        <f>MID(Arkusz_A1!A3,1,6)</f>
        <v/>
      </c>
      <c r="D120" s="48">
        <v>43466</v>
      </c>
      <c r="E120" s="33"/>
      <c r="F120" s="35" t="s">
        <v>275</v>
      </c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</row>
    <row r="121" spans="1:38" x14ac:dyDescent="0.25">
      <c r="A121" s="5">
        <v>4</v>
      </c>
      <c r="B121" s="39" t="str">
        <f>MID(Arkusz_A1!A4,1,6)</f>
        <v/>
      </c>
      <c r="D121" s="48">
        <v>43467</v>
      </c>
      <c r="E121" s="33"/>
      <c r="F121" s="35" t="s">
        <v>276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</row>
    <row r="122" spans="1:38" x14ac:dyDescent="0.25">
      <c r="A122" s="5">
        <v>5</v>
      </c>
      <c r="B122" s="39" t="str">
        <f>MID(Arkusz_A1!A5,1,6)</f>
        <v/>
      </c>
      <c r="D122" s="48">
        <v>43468</v>
      </c>
      <c r="E122" s="33"/>
      <c r="F122" s="35" t="s">
        <v>277</v>
      </c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</row>
    <row r="123" spans="1:38" x14ac:dyDescent="0.25">
      <c r="A123" s="5">
        <v>6</v>
      </c>
      <c r="B123" s="39" t="str">
        <f>MID(Arkusz_A1!A6,1,6)</f>
        <v/>
      </c>
      <c r="D123" s="48">
        <v>43469</v>
      </c>
      <c r="E123" s="33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</row>
    <row r="124" spans="1:38" x14ac:dyDescent="0.25">
      <c r="A124" s="5">
        <v>7</v>
      </c>
      <c r="B124" s="39" t="str">
        <f>MID(Arkusz_A1!A7,1,6)</f>
        <v/>
      </c>
      <c r="D124" s="48">
        <v>43470</v>
      </c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</row>
    <row r="125" spans="1:38" x14ac:dyDescent="0.25">
      <c r="A125" s="5">
        <v>8</v>
      </c>
      <c r="B125" s="39" t="str">
        <f>MID(Arkusz_A1!A8,1,6)</f>
        <v/>
      </c>
      <c r="D125" s="48">
        <v>43471</v>
      </c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</row>
    <row r="126" spans="1:38" x14ac:dyDescent="0.25">
      <c r="A126" s="5">
        <v>9</v>
      </c>
      <c r="B126" s="39" t="str">
        <f>MID(Arkusz_A1!A9,1,6)</f>
        <v/>
      </c>
      <c r="D126" s="48">
        <v>43472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</row>
    <row r="127" spans="1:38" x14ac:dyDescent="0.25">
      <c r="A127" s="5">
        <v>10</v>
      </c>
      <c r="B127" s="39" t="str">
        <f>MID(Arkusz_A1!A10,1,6)</f>
        <v/>
      </c>
      <c r="D127" s="48">
        <v>43473</v>
      </c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</row>
    <row r="128" spans="1:38" x14ac:dyDescent="0.25">
      <c r="A128" s="5">
        <v>11</v>
      </c>
      <c r="B128" s="39" t="str">
        <f>MID(Arkusz_A1!A11,1,6)</f>
        <v/>
      </c>
      <c r="D128" s="48">
        <v>43474</v>
      </c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</row>
    <row r="129" spans="1:38" x14ac:dyDescent="0.25">
      <c r="A129" s="5">
        <v>12</v>
      </c>
      <c r="B129" s="39" t="str">
        <f>MID(Arkusz_A1!A12,1,6)</f>
        <v/>
      </c>
      <c r="D129" s="48">
        <v>43475</v>
      </c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</row>
    <row r="130" spans="1:38" x14ac:dyDescent="0.25">
      <c r="A130" s="5">
        <v>13</v>
      </c>
      <c r="B130" s="39" t="str">
        <f>MID(Arkusz_A1!A13,1,6)</f>
        <v/>
      </c>
      <c r="D130" s="48">
        <v>43476</v>
      </c>
      <c r="E130" s="22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spans="1:38" x14ac:dyDescent="0.25">
      <c r="A131" s="5">
        <v>14</v>
      </c>
      <c r="B131" s="39" t="str">
        <f>MID(Arkusz_A1!A14,1,6)</f>
        <v/>
      </c>
      <c r="D131" s="48">
        <v>43477</v>
      </c>
      <c r="E131" s="22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</row>
    <row r="132" spans="1:38" x14ac:dyDescent="0.25">
      <c r="A132" s="5">
        <v>15</v>
      </c>
      <c r="B132" s="39" t="str">
        <f>MID(Arkusz_A1!A15,1,6)</f>
        <v/>
      </c>
      <c r="D132" s="48">
        <v>43478</v>
      </c>
      <c r="E132" s="22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</row>
    <row r="133" spans="1:38" x14ac:dyDescent="0.25">
      <c r="A133" s="5">
        <v>16</v>
      </c>
      <c r="B133" s="39" t="str">
        <f>MID(Arkusz_A1!A16,1,6)</f>
        <v/>
      </c>
      <c r="D133" s="48">
        <v>43479</v>
      </c>
      <c r="E133" s="22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</row>
    <row r="134" spans="1:38" x14ac:dyDescent="0.25">
      <c r="A134" s="5">
        <v>17</v>
      </c>
      <c r="B134" s="39" t="str">
        <f>MID(Arkusz_A1!A17,1,6)</f>
        <v/>
      </c>
      <c r="D134" s="48">
        <v>43480</v>
      </c>
      <c r="E134" s="22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</row>
    <row r="135" spans="1:38" x14ac:dyDescent="0.25">
      <c r="A135" s="5">
        <v>18</v>
      </c>
      <c r="B135" s="39" t="str">
        <f>MID(Arkusz_A1!A18,1,6)</f>
        <v/>
      </c>
      <c r="D135" s="48">
        <v>43481</v>
      </c>
      <c r="E135" s="22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</row>
    <row r="136" spans="1:38" x14ac:dyDescent="0.25">
      <c r="A136" s="5">
        <v>19</v>
      </c>
      <c r="B136" s="39" t="str">
        <f>MID(Arkusz_A1!A19,1,6)</f>
        <v/>
      </c>
      <c r="D136" s="48">
        <v>43482</v>
      </c>
      <c r="E136" s="22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</row>
    <row r="137" spans="1:38" x14ac:dyDescent="0.25">
      <c r="A137" s="5">
        <v>20</v>
      </c>
      <c r="B137" s="39" t="str">
        <f>MID(Arkusz_A1!A20,1,6)</f>
        <v/>
      </c>
      <c r="D137" s="48">
        <v>43483</v>
      </c>
      <c r="E137" s="22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</row>
    <row r="138" spans="1:38" x14ac:dyDescent="0.25">
      <c r="A138" s="5">
        <v>21</v>
      </c>
      <c r="B138" s="39" t="str">
        <f>MID(Arkusz_A1!A21,1,6)</f>
        <v/>
      </c>
      <c r="D138" s="48">
        <v>43484</v>
      </c>
      <c r="E138" s="22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</row>
    <row r="139" spans="1:38" x14ac:dyDescent="0.25">
      <c r="A139" s="5">
        <v>22</v>
      </c>
      <c r="B139" s="39" t="str">
        <f>MID(Arkusz_A1!A22,1,6)</f>
        <v/>
      </c>
      <c r="D139" s="48">
        <v>43485</v>
      </c>
      <c r="E139" s="22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</row>
    <row r="140" spans="1:38" x14ac:dyDescent="0.25">
      <c r="A140" s="5">
        <v>23</v>
      </c>
      <c r="B140" s="39" t="str">
        <f>MID(Arkusz_A1!A23,1,6)</f>
        <v/>
      </c>
      <c r="D140" s="48">
        <v>43486</v>
      </c>
      <c r="E140" s="22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</row>
    <row r="141" spans="1:38" x14ac:dyDescent="0.25">
      <c r="A141" s="5">
        <v>24</v>
      </c>
      <c r="B141" s="39" t="str">
        <f>MID(Arkusz_A1!A24,1,6)</f>
        <v/>
      </c>
      <c r="D141" s="48">
        <v>43487</v>
      </c>
      <c r="E141" s="22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</row>
    <row r="142" spans="1:38" x14ac:dyDescent="0.25">
      <c r="A142" s="5">
        <v>25</v>
      </c>
      <c r="B142" s="39" t="str">
        <f>MID(Arkusz_A1!A25,1,6)</f>
        <v/>
      </c>
      <c r="D142" s="48">
        <v>43488</v>
      </c>
      <c r="E142" s="22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</row>
    <row r="143" spans="1:38" x14ac:dyDescent="0.25">
      <c r="A143" s="5">
        <v>26</v>
      </c>
      <c r="B143" s="39" t="str">
        <f>MID(Arkusz_A1!A26,1,6)</f>
        <v/>
      </c>
      <c r="D143" s="48">
        <v>43489</v>
      </c>
      <c r="E143" s="22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</row>
    <row r="144" spans="1:38" x14ac:dyDescent="0.25">
      <c r="A144" s="5">
        <v>27</v>
      </c>
      <c r="B144" s="39" t="str">
        <f>MID(Arkusz_A1!A27,1,6)</f>
        <v/>
      </c>
      <c r="D144" s="48">
        <v>43490</v>
      </c>
      <c r="E144" s="22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</row>
    <row r="145" spans="1:38" x14ac:dyDescent="0.25">
      <c r="A145" s="5">
        <v>28</v>
      </c>
      <c r="B145" s="39" t="str">
        <f>MID(Arkusz_A1!A28,1,6)</f>
        <v/>
      </c>
      <c r="D145" s="48">
        <v>43491</v>
      </c>
      <c r="E145" s="22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</row>
    <row r="146" spans="1:38" x14ac:dyDescent="0.25">
      <c r="A146" s="5">
        <v>29</v>
      </c>
      <c r="B146" s="39" t="str">
        <f>MID(Arkusz_A1!A29,1,6)</f>
        <v/>
      </c>
      <c r="D146" s="48">
        <v>43492</v>
      </c>
      <c r="E146" s="22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</row>
    <row r="147" spans="1:38" x14ac:dyDescent="0.25">
      <c r="A147" s="5">
        <v>30</v>
      </c>
      <c r="B147" s="39" t="str">
        <f>MID(Arkusz_A1!A30,1,6)</f>
        <v/>
      </c>
      <c r="D147" s="48">
        <v>43493</v>
      </c>
      <c r="E147" s="22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</row>
    <row r="148" spans="1:38" x14ac:dyDescent="0.25">
      <c r="A148" s="5">
        <v>31</v>
      </c>
      <c r="B148" s="39" t="str">
        <f>MID(Arkusz_A1!A31,1,6)</f>
        <v/>
      </c>
      <c r="D148" s="48">
        <v>43494</v>
      </c>
      <c r="E148" s="22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</row>
    <row r="149" spans="1:38" x14ac:dyDescent="0.25">
      <c r="A149" s="5">
        <v>32</v>
      </c>
      <c r="B149" s="39" t="str">
        <f>MID(Arkusz_A1!A32,1,6)</f>
        <v/>
      </c>
      <c r="D149" s="48">
        <v>43495</v>
      </c>
      <c r="E149" s="22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</row>
    <row r="150" spans="1:38" x14ac:dyDescent="0.25">
      <c r="A150" s="5">
        <v>33</v>
      </c>
      <c r="B150" s="39" t="str">
        <f>MID(Arkusz_A1!A33,1,6)</f>
        <v/>
      </c>
      <c r="D150" s="48">
        <v>43496</v>
      </c>
      <c r="E150" s="22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</row>
    <row r="151" spans="1:38" x14ac:dyDescent="0.25">
      <c r="A151" s="5">
        <v>34</v>
      </c>
      <c r="B151" s="39" t="str">
        <f>MID(Arkusz_A1!A34,1,6)</f>
        <v/>
      </c>
      <c r="D151" s="48">
        <v>43497</v>
      </c>
      <c r="E151" s="22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</row>
    <row r="152" spans="1:38" x14ac:dyDescent="0.25">
      <c r="A152" s="5">
        <v>35</v>
      </c>
      <c r="B152" s="39" t="str">
        <f>MID(Arkusz_A1!A35,1,6)</f>
        <v/>
      </c>
      <c r="D152" s="48">
        <v>43498</v>
      </c>
      <c r="E152" s="22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</row>
    <row r="153" spans="1:38" x14ac:dyDescent="0.25">
      <c r="A153" s="5">
        <v>36</v>
      </c>
      <c r="B153" s="39" t="str">
        <f>MID(Arkusz_A1!A36,1,6)</f>
        <v/>
      </c>
      <c r="D153" s="48">
        <v>43499</v>
      </c>
      <c r="E153" s="22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</row>
    <row r="154" spans="1:38" x14ac:dyDescent="0.25">
      <c r="A154" s="5">
        <v>37</v>
      </c>
      <c r="B154" s="39" t="str">
        <f>MID(Arkusz_A1!A37,1,6)</f>
        <v/>
      </c>
      <c r="D154" s="48">
        <v>43500</v>
      </c>
      <c r="E154" s="22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</row>
    <row r="155" spans="1:38" x14ac:dyDescent="0.25">
      <c r="A155" s="5">
        <v>38</v>
      </c>
      <c r="B155" s="39" t="str">
        <f>MID(Arkusz_A1!A38,1,6)</f>
        <v/>
      </c>
      <c r="D155" s="48">
        <v>43501</v>
      </c>
      <c r="E155" s="22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</row>
    <row r="156" spans="1:38" x14ac:dyDescent="0.25">
      <c r="A156" s="5">
        <v>39</v>
      </c>
      <c r="B156" s="39" t="str">
        <f>MID(Arkusz_A1!A39,1,6)</f>
        <v/>
      </c>
      <c r="D156" s="48">
        <v>43502</v>
      </c>
      <c r="E156" s="22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</row>
    <row r="157" spans="1:38" x14ac:dyDescent="0.25">
      <c r="A157" s="5">
        <v>40</v>
      </c>
      <c r="B157" s="39" t="str">
        <f>MID(Arkusz_A1!A40,1,6)</f>
        <v/>
      </c>
      <c r="D157" s="48">
        <v>43503</v>
      </c>
      <c r="E157" s="22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x14ac:dyDescent="0.25">
      <c r="A158" s="5">
        <v>41</v>
      </c>
      <c r="B158" s="39" t="str">
        <f>MID(Arkusz_A1!A41,1,6)</f>
        <v/>
      </c>
      <c r="D158" s="48">
        <v>43504</v>
      </c>
      <c r="E158" s="22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</row>
    <row r="159" spans="1:38" x14ac:dyDescent="0.25">
      <c r="A159" s="5">
        <v>42</v>
      </c>
      <c r="B159" s="39" t="str">
        <f>MID(Arkusz_A1!A42,1,6)</f>
        <v/>
      </c>
      <c r="D159" s="48">
        <v>43505</v>
      </c>
      <c r="E159" s="22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</row>
    <row r="160" spans="1:38" x14ac:dyDescent="0.25">
      <c r="A160" s="5">
        <v>43</v>
      </c>
      <c r="B160" s="39" t="str">
        <f>MID(Arkusz_A1!A43,1,6)</f>
        <v/>
      </c>
      <c r="D160" s="48">
        <v>43506</v>
      </c>
      <c r="E160" s="22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</row>
    <row r="161" spans="1:38" x14ac:dyDescent="0.25">
      <c r="A161" s="5">
        <v>44</v>
      </c>
      <c r="B161" s="39" t="str">
        <f>MID(Arkusz_A1!A44,1,6)</f>
        <v/>
      </c>
      <c r="D161" s="48">
        <v>43507</v>
      </c>
      <c r="E161" s="22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</row>
    <row r="162" spans="1:38" x14ac:dyDescent="0.25">
      <c r="A162" s="5">
        <v>45</v>
      </c>
      <c r="B162" s="39" t="str">
        <f>MID(Arkusz_A1!A45,1,6)</f>
        <v/>
      </c>
      <c r="D162" s="48">
        <v>43508</v>
      </c>
      <c r="E162" s="22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</row>
    <row r="163" spans="1:38" x14ac:dyDescent="0.25">
      <c r="A163" s="5">
        <v>46</v>
      </c>
      <c r="B163" s="39" t="str">
        <f>MID(Arkusz_A1!A46,1,6)</f>
        <v/>
      </c>
      <c r="D163" s="48">
        <v>43509</v>
      </c>
      <c r="E163" s="22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</row>
    <row r="164" spans="1:38" x14ac:dyDescent="0.25">
      <c r="A164" s="5">
        <v>47</v>
      </c>
      <c r="B164" s="39" t="str">
        <f>MID(Arkusz_A1!A47,1,6)</f>
        <v/>
      </c>
      <c r="D164" s="48">
        <v>43510</v>
      </c>
      <c r="E164" s="22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</row>
    <row r="165" spans="1:38" x14ac:dyDescent="0.25">
      <c r="A165" s="5">
        <v>48</v>
      </c>
      <c r="B165" s="39" t="str">
        <f>MID(Arkusz_A1!A48,1,6)</f>
        <v/>
      </c>
      <c r="D165" s="48">
        <v>43511</v>
      </c>
      <c r="E165" s="22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</row>
    <row r="166" spans="1:38" x14ac:dyDescent="0.25">
      <c r="A166" s="5">
        <v>49</v>
      </c>
      <c r="B166" s="39" t="str">
        <f>MID(Arkusz_A1!A49,1,6)</f>
        <v/>
      </c>
      <c r="D166" s="48">
        <v>43512</v>
      </c>
      <c r="E166" s="22"/>
    </row>
    <row r="167" spans="1:38" x14ac:dyDescent="0.25">
      <c r="A167" s="5">
        <v>50</v>
      </c>
      <c r="B167" s="39" t="str">
        <f>MID(Arkusz_A1!A50,1,6)</f>
        <v/>
      </c>
      <c r="D167" s="48">
        <v>43513</v>
      </c>
    </row>
    <row r="168" spans="1:38" x14ac:dyDescent="0.25">
      <c r="D168" s="48">
        <v>43514</v>
      </c>
    </row>
    <row r="169" spans="1:38" x14ac:dyDescent="0.25">
      <c r="D169" s="48">
        <v>43515</v>
      </c>
    </row>
    <row r="170" spans="1:38" x14ac:dyDescent="0.25">
      <c r="D170" s="48">
        <v>43516</v>
      </c>
    </row>
    <row r="171" spans="1:38" x14ac:dyDescent="0.25">
      <c r="D171" s="48">
        <v>43517</v>
      </c>
    </row>
    <row r="172" spans="1:38" x14ac:dyDescent="0.25">
      <c r="D172" s="48">
        <v>43518</v>
      </c>
    </row>
    <row r="173" spans="1:38" x14ac:dyDescent="0.25">
      <c r="D173" s="48">
        <v>43519</v>
      </c>
    </row>
    <row r="174" spans="1:38" x14ac:dyDescent="0.25">
      <c r="D174" s="48">
        <v>43520</v>
      </c>
    </row>
    <row r="175" spans="1:38" x14ac:dyDescent="0.25">
      <c r="D175" s="48">
        <v>43521</v>
      </c>
    </row>
    <row r="176" spans="1:38" x14ac:dyDescent="0.25">
      <c r="D176" s="48">
        <v>43522</v>
      </c>
    </row>
    <row r="177" spans="4:4" x14ac:dyDescent="0.25">
      <c r="D177" s="48">
        <v>43523</v>
      </c>
    </row>
    <row r="178" spans="4:4" x14ac:dyDescent="0.25">
      <c r="D178" s="48">
        <v>43524</v>
      </c>
    </row>
    <row r="179" spans="4:4" x14ac:dyDescent="0.25">
      <c r="D179" s="48">
        <v>43525</v>
      </c>
    </row>
    <row r="180" spans="4:4" x14ac:dyDescent="0.25">
      <c r="D180" s="48">
        <v>43526</v>
      </c>
    </row>
    <row r="181" spans="4:4" x14ac:dyDescent="0.25">
      <c r="D181" s="48">
        <v>43527</v>
      </c>
    </row>
    <row r="182" spans="4:4" x14ac:dyDescent="0.25">
      <c r="D182" s="48">
        <v>43528</v>
      </c>
    </row>
    <row r="183" spans="4:4" x14ac:dyDescent="0.25">
      <c r="D183" s="48">
        <v>43529</v>
      </c>
    </row>
    <row r="184" spans="4:4" x14ac:dyDescent="0.25">
      <c r="D184" s="48">
        <v>43530</v>
      </c>
    </row>
    <row r="185" spans="4:4" x14ac:dyDescent="0.25">
      <c r="D185" s="48">
        <v>43531</v>
      </c>
    </row>
    <row r="186" spans="4:4" x14ac:dyDescent="0.25">
      <c r="D186" s="48">
        <v>43532</v>
      </c>
    </row>
    <row r="187" spans="4:4" x14ac:dyDescent="0.25">
      <c r="D187" s="48">
        <v>43533</v>
      </c>
    </row>
    <row r="188" spans="4:4" x14ac:dyDescent="0.25">
      <c r="D188" s="48">
        <v>43534</v>
      </c>
    </row>
    <row r="189" spans="4:4" x14ac:dyDescent="0.25">
      <c r="D189" s="48">
        <v>43535</v>
      </c>
    </row>
    <row r="190" spans="4:4" x14ac:dyDescent="0.25">
      <c r="D190" s="48">
        <v>43536</v>
      </c>
    </row>
    <row r="191" spans="4:4" x14ac:dyDescent="0.25">
      <c r="D191" s="48">
        <v>43537</v>
      </c>
    </row>
    <row r="192" spans="4:4" x14ac:dyDescent="0.25">
      <c r="D192" s="48">
        <v>43538</v>
      </c>
    </row>
    <row r="193" spans="4:4" x14ac:dyDescent="0.25">
      <c r="D193" s="48">
        <v>43539</v>
      </c>
    </row>
    <row r="194" spans="4:4" x14ac:dyDescent="0.25">
      <c r="D194" s="48">
        <v>43540</v>
      </c>
    </row>
    <row r="195" spans="4:4" x14ac:dyDescent="0.25">
      <c r="D195" s="48">
        <v>43541</v>
      </c>
    </row>
    <row r="196" spans="4:4" x14ac:dyDescent="0.25">
      <c r="D196" s="48">
        <v>43542</v>
      </c>
    </row>
    <row r="197" spans="4:4" x14ac:dyDescent="0.25">
      <c r="D197" s="48">
        <v>43543</v>
      </c>
    </row>
    <row r="198" spans="4:4" x14ac:dyDescent="0.25">
      <c r="D198" s="48">
        <v>43544</v>
      </c>
    </row>
    <row r="199" spans="4:4" x14ac:dyDescent="0.25">
      <c r="D199" s="48">
        <v>43545</v>
      </c>
    </row>
    <row r="200" spans="4:4" x14ac:dyDescent="0.25">
      <c r="D200" s="48">
        <v>43546</v>
      </c>
    </row>
    <row r="201" spans="4:4" x14ac:dyDescent="0.25">
      <c r="D201" s="48">
        <v>43547</v>
      </c>
    </row>
    <row r="202" spans="4:4" x14ac:dyDescent="0.25">
      <c r="D202" s="48">
        <v>43548</v>
      </c>
    </row>
    <row r="203" spans="4:4" x14ac:dyDescent="0.25">
      <c r="D203" s="48">
        <v>43549</v>
      </c>
    </row>
    <row r="204" spans="4:4" x14ac:dyDescent="0.25">
      <c r="D204" s="48">
        <v>43550</v>
      </c>
    </row>
    <row r="205" spans="4:4" x14ac:dyDescent="0.25">
      <c r="D205" s="48">
        <v>43551</v>
      </c>
    </row>
    <row r="206" spans="4:4" x14ac:dyDescent="0.25">
      <c r="D206" s="48">
        <v>43552</v>
      </c>
    </row>
    <row r="207" spans="4:4" x14ac:dyDescent="0.25">
      <c r="D207" s="48">
        <v>43553</v>
      </c>
    </row>
    <row r="208" spans="4:4" x14ac:dyDescent="0.25">
      <c r="D208" s="48">
        <v>43554</v>
      </c>
    </row>
    <row r="209" spans="4:4" x14ac:dyDescent="0.25">
      <c r="D209" s="48">
        <v>43555</v>
      </c>
    </row>
    <row r="210" spans="4:4" x14ac:dyDescent="0.25">
      <c r="D210" s="48">
        <v>43556</v>
      </c>
    </row>
    <row r="211" spans="4:4" x14ac:dyDescent="0.25">
      <c r="D211" s="48">
        <v>43557</v>
      </c>
    </row>
    <row r="212" spans="4:4" x14ac:dyDescent="0.25">
      <c r="D212" s="48">
        <v>43558</v>
      </c>
    </row>
    <row r="213" spans="4:4" x14ac:dyDescent="0.25">
      <c r="D213" s="48">
        <v>43559</v>
      </c>
    </row>
    <row r="214" spans="4:4" x14ac:dyDescent="0.25">
      <c r="D214" s="48">
        <v>43560</v>
      </c>
    </row>
    <row r="215" spans="4:4" x14ac:dyDescent="0.25">
      <c r="D215" s="48">
        <v>43561</v>
      </c>
    </row>
    <row r="216" spans="4:4" x14ac:dyDescent="0.25">
      <c r="D216" s="48">
        <v>43562</v>
      </c>
    </row>
    <row r="217" spans="4:4" x14ac:dyDescent="0.25">
      <c r="D217" s="48">
        <v>43563</v>
      </c>
    </row>
    <row r="218" spans="4:4" x14ac:dyDescent="0.25">
      <c r="D218" s="48">
        <v>43564</v>
      </c>
    </row>
    <row r="219" spans="4:4" x14ac:dyDescent="0.25">
      <c r="D219" s="48">
        <v>43565</v>
      </c>
    </row>
    <row r="220" spans="4:4" x14ac:dyDescent="0.25">
      <c r="D220" s="48">
        <v>43566</v>
      </c>
    </row>
    <row r="221" spans="4:4" x14ac:dyDescent="0.25">
      <c r="D221" s="48">
        <v>43567</v>
      </c>
    </row>
    <row r="222" spans="4:4" x14ac:dyDescent="0.25">
      <c r="D222" s="48">
        <v>43568</v>
      </c>
    </row>
    <row r="223" spans="4:4" x14ac:dyDescent="0.25">
      <c r="D223" s="48">
        <v>43569</v>
      </c>
    </row>
    <row r="224" spans="4:4" x14ac:dyDescent="0.25">
      <c r="D224" s="48">
        <v>43570</v>
      </c>
    </row>
    <row r="225" spans="4:4" x14ac:dyDescent="0.25">
      <c r="D225" s="48">
        <v>43571</v>
      </c>
    </row>
    <row r="226" spans="4:4" x14ac:dyDescent="0.25">
      <c r="D226" s="48">
        <v>43572</v>
      </c>
    </row>
    <row r="227" spans="4:4" x14ac:dyDescent="0.25">
      <c r="D227" s="48">
        <v>43573</v>
      </c>
    </row>
    <row r="228" spans="4:4" x14ac:dyDescent="0.25">
      <c r="D228" s="48">
        <v>43574</v>
      </c>
    </row>
    <row r="229" spans="4:4" x14ac:dyDescent="0.25">
      <c r="D229" s="48">
        <v>43575</v>
      </c>
    </row>
    <row r="230" spans="4:4" x14ac:dyDescent="0.25">
      <c r="D230" s="48">
        <v>43576</v>
      </c>
    </row>
    <row r="231" spans="4:4" x14ac:dyDescent="0.25">
      <c r="D231" s="48">
        <v>43577</v>
      </c>
    </row>
    <row r="232" spans="4:4" x14ac:dyDescent="0.25">
      <c r="D232" s="48">
        <v>43578</v>
      </c>
    </row>
    <row r="233" spans="4:4" x14ac:dyDescent="0.25">
      <c r="D233" s="48">
        <v>43579</v>
      </c>
    </row>
    <row r="234" spans="4:4" x14ac:dyDescent="0.25">
      <c r="D234" s="48">
        <v>43580</v>
      </c>
    </row>
    <row r="235" spans="4:4" x14ac:dyDescent="0.25">
      <c r="D235" s="48">
        <v>43581</v>
      </c>
    </row>
    <row r="236" spans="4:4" x14ac:dyDescent="0.25">
      <c r="D236" s="48">
        <v>43582</v>
      </c>
    </row>
    <row r="237" spans="4:4" x14ac:dyDescent="0.25">
      <c r="D237" s="48">
        <v>43583</v>
      </c>
    </row>
    <row r="238" spans="4:4" x14ac:dyDescent="0.25">
      <c r="D238" s="48">
        <v>43584</v>
      </c>
    </row>
    <row r="239" spans="4:4" x14ac:dyDescent="0.25">
      <c r="D239" s="48">
        <v>43585</v>
      </c>
    </row>
    <row r="240" spans="4:4" x14ac:dyDescent="0.25">
      <c r="D240" s="48">
        <v>43586</v>
      </c>
    </row>
    <row r="241" spans="4:4" x14ac:dyDescent="0.25">
      <c r="D241" s="48">
        <v>43587</v>
      </c>
    </row>
    <row r="242" spans="4:4" x14ac:dyDescent="0.25">
      <c r="D242" s="48">
        <v>43588</v>
      </c>
    </row>
    <row r="243" spans="4:4" x14ac:dyDescent="0.25">
      <c r="D243" s="48">
        <v>43589</v>
      </c>
    </row>
    <row r="244" spans="4:4" x14ac:dyDescent="0.25">
      <c r="D244" s="48">
        <v>43590</v>
      </c>
    </row>
    <row r="245" spans="4:4" x14ac:dyDescent="0.25">
      <c r="D245" s="48">
        <v>43591</v>
      </c>
    </row>
    <row r="246" spans="4:4" x14ac:dyDescent="0.25">
      <c r="D246" s="48">
        <v>43592</v>
      </c>
    </row>
    <row r="247" spans="4:4" x14ac:dyDescent="0.25">
      <c r="D247" s="48">
        <v>43593</v>
      </c>
    </row>
    <row r="248" spans="4:4" x14ac:dyDescent="0.25">
      <c r="D248" s="48">
        <v>43594</v>
      </c>
    </row>
    <row r="249" spans="4:4" x14ac:dyDescent="0.25">
      <c r="D249" s="48">
        <v>43595</v>
      </c>
    </row>
    <row r="250" spans="4:4" x14ac:dyDescent="0.25">
      <c r="D250" s="48">
        <v>43596</v>
      </c>
    </row>
    <row r="251" spans="4:4" x14ac:dyDescent="0.25">
      <c r="D251" s="48">
        <v>43597</v>
      </c>
    </row>
    <row r="252" spans="4:4" x14ac:dyDescent="0.25">
      <c r="D252" s="48">
        <v>43598</v>
      </c>
    </row>
    <row r="253" spans="4:4" x14ac:dyDescent="0.25">
      <c r="D253" s="48">
        <v>43599</v>
      </c>
    </row>
    <row r="254" spans="4:4" x14ac:dyDescent="0.25">
      <c r="D254" s="48">
        <v>43600</v>
      </c>
    </row>
    <row r="255" spans="4:4" x14ac:dyDescent="0.25">
      <c r="D255" s="48">
        <v>43601</v>
      </c>
    </row>
    <row r="256" spans="4:4" x14ac:dyDescent="0.25">
      <c r="D256" s="48">
        <v>43602</v>
      </c>
    </row>
    <row r="257" spans="4:4" x14ac:dyDescent="0.25">
      <c r="D257" s="48">
        <v>43603</v>
      </c>
    </row>
    <row r="258" spans="4:4" x14ac:dyDescent="0.25">
      <c r="D258" s="48">
        <v>43604</v>
      </c>
    </row>
    <row r="259" spans="4:4" x14ac:dyDescent="0.25">
      <c r="D259" s="48">
        <v>43605</v>
      </c>
    </row>
    <row r="260" spans="4:4" x14ac:dyDescent="0.25">
      <c r="D260" s="48">
        <v>43606</v>
      </c>
    </row>
    <row r="261" spans="4:4" x14ac:dyDescent="0.25">
      <c r="D261" s="48">
        <v>43607</v>
      </c>
    </row>
    <row r="262" spans="4:4" x14ac:dyDescent="0.25">
      <c r="D262" s="48">
        <v>43608</v>
      </c>
    </row>
    <row r="263" spans="4:4" x14ac:dyDescent="0.25">
      <c r="D263" s="48">
        <v>43609</v>
      </c>
    </row>
    <row r="264" spans="4:4" x14ac:dyDescent="0.25">
      <c r="D264" s="48">
        <v>43610</v>
      </c>
    </row>
    <row r="265" spans="4:4" x14ac:dyDescent="0.25">
      <c r="D265" s="48">
        <v>43611</v>
      </c>
    </row>
    <row r="266" spans="4:4" x14ac:dyDescent="0.25">
      <c r="D266" s="48">
        <v>43612</v>
      </c>
    </row>
    <row r="267" spans="4:4" x14ac:dyDescent="0.25">
      <c r="D267" s="48">
        <v>43613</v>
      </c>
    </row>
    <row r="268" spans="4:4" x14ac:dyDescent="0.25">
      <c r="D268" s="48">
        <v>43614</v>
      </c>
    </row>
    <row r="269" spans="4:4" x14ac:dyDescent="0.25">
      <c r="D269" s="48">
        <v>43615</v>
      </c>
    </row>
    <row r="270" spans="4:4" x14ac:dyDescent="0.25">
      <c r="D270" s="48">
        <v>43616</v>
      </c>
    </row>
    <row r="271" spans="4:4" x14ac:dyDescent="0.25">
      <c r="D271" s="48">
        <v>43617</v>
      </c>
    </row>
    <row r="272" spans="4:4" x14ac:dyDescent="0.25">
      <c r="D272" s="48">
        <v>43618</v>
      </c>
    </row>
    <row r="273" spans="4:4" x14ac:dyDescent="0.25">
      <c r="D273" s="48">
        <v>43619</v>
      </c>
    </row>
    <row r="274" spans="4:4" x14ac:dyDescent="0.25">
      <c r="D274" s="48">
        <v>43620</v>
      </c>
    </row>
    <row r="275" spans="4:4" x14ac:dyDescent="0.25">
      <c r="D275" s="48">
        <v>43621</v>
      </c>
    </row>
    <row r="276" spans="4:4" x14ac:dyDescent="0.25">
      <c r="D276" s="48">
        <v>43622</v>
      </c>
    </row>
    <row r="277" spans="4:4" x14ac:dyDescent="0.25">
      <c r="D277" s="48">
        <v>43623</v>
      </c>
    </row>
    <row r="278" spans="4:4" x14ac:dyDescent="0.25">
      <c r="D278" s="48">
        <v>43624</v>
      </c>
    </row>
    <row r="279" spans="4:4" x14ac:dyDescent="0.25">
      <c r="D279" s="48">
        <v>43625</v>
      </c>
    </row>
    <row r="280" spans="4:4" x14ac:dyDescent="0.25">
      <c r="D280" s="48">
        <v>43626</v>
      </c>
    </row>
    <row r="281" spans="4:4" x14ac:dyDescent="0.25">
      <c r="D281" s="48">
        <v>43627</v>
      </c>
    </row>
    <row r="282" spans="4:4" x14ac:dyDescent="0.25">
      <c r="D282" s="48">
        <v>43628</v>
      </c>
    </row>
    <row r="283" spans="4:4" x14ac:dyDescent="0.25">
      <c r="D283" s="48">
        <v>43629</v>
      </c>
    </row>
    <row r="284" spans="4:4" x14ac:dyDescent="0.25">
      <c r="D284" s="48">
        <v>43630</v>
      </c>
    </row>
    <row r="285" spans="4:4" x14ac:dyDescent="0.25">
      <c r="D285" s="48">
        <v>43631</v>
      </c>
    </row>
    <row r="286" spans="4:4" x14ac:dyDescent="0.25">
      <c r="D286" s="48">
        <v>43632</v>
      </c>
    </row>
    <row r="287" spans="4:4" x14ac:dyDescent="0.25">
      <c r="D287" s="48">
        <v>43633</v>
      </c>
    </row>
    <row r="288" spans="4:4" x14ac:dyDescent="0.25">
      <c r="D288" s="48">
        <v>43634</v>
      </c>
    </row>
    <row r="289" spans="4:4" x14ac:dyDescent="0.25">
      <c r="D289" s="48">
        <v>43635</v>
      </c>
    </row>
    <row r="290" spans="4:4" x14ac:dyDescent="0.25">
      <c r="D290" s="48">
        <v>43636</v>
      </c>
    </row>
    <row r="291" spans="4:4" x14ac:dyDescent="0.25">
      <c r="D291" s="48">
        <v>43637</v>
      </c>
    </row>
    <row r="292" spans="4:4" x14ac:dyDescent="0.25">
      <c r="D292" s="48">
        <v>43638</v>
      </c>
    </row>
    <row r="293" spans="4:4" x14ac:dyDescent="0.25">
      <c r="D293" s="48">
        <v>43639</v>
      </c>
    </row>
    <row r="294" spans="4:4" x14ac:dyDescent="0.25">
      <c r="D294" s="48">
        <v>43640</v>
      </c>
    </row>
    <row r="295" spans="4:4" x14ac:dyDescent="0.25">
      <c r="D295" s="48">
        <v>43641</v>
      </c>
    </row>
    <row r="296" spans="4:4" x14ac:dyDescent="0.25">
      <c r="D296" s="48">
        <v>43642</v>
      </c>
    </row>
    <row r="297" spans="4:4" x14ac:dyDescent="0.25">
      <c r="D297" s="48">
        <v>43643</v>
      </c>
    </row>
    <row r="298" spans="4:4" x14ac:dyDescent="0.25">
      <c r="D298" s="48">
        <v>43644</v>
      </c>
    </row>
    <row r="299" spans="4:4" x14ac:dyDescent="0.25">
      <c r="D299" s="48">
        <v>43645</v>
      </c>
    </row>
    <row r="300" spans="4:4" x14ac:dyDescent="0.25">
      <c r="D300" s="48">
        <v>43646</v>
      </c>
    </row>
    <row r="301" spans="4:4" x14ac:dyDescent="0.25">
      <c r="D301" s="48">
        <v>43647</v>
      </c>
    </row>
    <row r="302" spans="4:4" x14ac:dyDescent="0.25">
      <c r="D302" s="48">
        <v>43648</v>
      </c>
    </row>
    <row r="303" spans="4:4" x14ac:dyDescent="0.25">
      <c r="D303" s="48">
        <v>43649</v>
      </c>
    </row>
    <row r="304" spans="4:4" x14ac:dyDescent="0.25">
      <c r="D304" s="48">
        <v>43650</v>
      </c>
    </row>
    <row r="305" spans="4:4" x14ac:dyDescent="0.25">
      <c r="D305" s="48">
        <v>43651</v>
      </c>
    </row>
    <row r="306" spans="4:4" x14ac:dyDescent="0.25">
      <c r="D306" s="48">
        <v>43652</v>
      </c>
    </row>
    <row r="307" spans="4:4" x14ac:dyDescent="0.25">
      <c r="D307" s="48">
        <v>43653</v>
      </c>
    </row>
    <row r="308" spans="4:4" x14ac:dyDescent="0.25">
      <c r="D308" s="48">
        <v>43654</v>
      </c>
    </row>
    <row r="309" spans="4:4" x14ac:dyDescent="0.25">
      <c r="D309" s="48">
        <v>43655</v>
      </c>
    </row>
    <row r="310" spans="4:4" x14ac:dyDescent="0.25">
      <c r="D310" s="48">
        <v>43656</v>
      </c>
    </row>
    <row r="311" spans="4:4" x14ac:dyDescent="0.25">
      <c r="D311" s="48">
        <v>43657</v>
      </c>
    </row>
    <row r="312" spans="4:4" x14ac:dyDescent="0.25">
      <c r="D312" s="48">
        <v>43658</v>
      </c>
    </row>
    <row r="313" spans="4:4" x14ac:dyDescent="0.25">
      <c r="D313" s="48">
        <v>43659</v>
      </c>
    </row>
    <row r="314" spans="4:4" x14ac:dyDescent="0.25">
      <c r="D314" s="48">
        <v>43660</v>
      </c>
    </row>
    <row r="315" spans="4:4" x14ac:dyDescent="0.25">
      <c r="D315" s="48">
        <v>43661</v>
      </c>
    </row>
    <row r="316" spans="4:4" x14ac:dyDescent="0.25">
      <c r="D316" s="48">
        <v>43662</v>
      </c>
    </row>
    <row r="317" spans="4:4" x14ac:dyDescent="0.25">
      <c r="D317" s="48">
        <v>43663</v>
      </c>
    </row>
    <row r="318" spans="4:4" x14ac:dyDescent="0.25">
      <c r="D318" s="48">
        <v>43664</v>
      </c>
    </row>
    <row r="319" spans="4:4" x14ac:dyDescent="0.25">
      <c r="D319" s="48">
        <v>43665</v>
      </c>
    </row>
    <row r="320" spans="4:4" x14ac:dyDescent="0.25">
      <c r="D320" s="48">
        <v>43666</v>
      </c>
    </row>
    <row r="321" spans="4:4" x14ac:dyDescent="0.25">
      <c r="D321" s="48">
        <v>43667</v>
      </c>
    </row>
    <row r="322" spans="4:4" x14ac:dyDescent="0.25">
      <c r="D322" s="48">
        <v>43668</v>
      </c>
    </row>
    <row r="323" spans="4:4" x14ac:dyDescent="0.25">
      <c r="D323" s="48">
        <v>43669</v>
      </c>
    </row>
    <row r="324" spans="4:4" x14ac:dyDescent="0.25">
      <c r="D324" s="48">
        <v>43670</v>
      </c>
    </row>
    <row r="325" spans="4:4" x14ac:dyDescent="0.25">
      <c r="D325" s="48">
        <v>43671</v>
      </c>
    </row>
    <row r="326" spans="4:4" x14ac:dyDescent="0.25">
      <c r="D326" s="48">
        <v>43672</v>
      </c>
    </row>
    <row r="327" spans="4:4" x14ac:dyDescent="0.25">
      <c r="D327" s="48">
        <v>43673</v>
      </c>
    </row>
    <row r="328" spans="4:4" x14ac:dyDescent="0.25">
      <c r="D328" s="48">
        <v>43674</v>
      </c>
    </row>
    <row r="329" spans="4:4" x14ac:dyDescent="0.25">
      <c r="D329" s="48">
        <v>43675</v>
      </c>
    </row>
    <row r="330" spans="4:4" x14ac:dyDescent="0.25">
      <c r="D330" s="48">
        <v>43676</v>
      </c>
    </row>
    <row r="331" spans="4:4" x14ac:dyDescent="0.25">
      <c r="D331" s="48">
        <v>43677</v>
      </c>
    </row>
    <row r="332" spans="4:4" x14ac:dyDescent="0.25">
      <c r="D332" s="48">
        <v>43678</v>
      </c>
    </row>
    <row r="333" spans="4:4" x14ac:dyDescent="0.25">
      <c r="D333" s="48">
        <v>43679</v>
      </c>
    </row>
    <row r="334" spans="4:4" x14ac:dyDescent="0.25">
      <c r="D334" s="48">
        <v>43680</v>
      </c>
    </row>
    <row r="335" spans="4:4" x14ac:dyDescent="0.25">
      <c r="D335" s="48">
        <v>43681</v>
      </c>
    </row>
    <row r="336" spans="4:4" x14ac:dyDescent="0.25">
      <c r="D336" s="48">
        <v>43682</v>
      </c>
    </row>
    <row r="337" spans="4:4" x14ac:dyDescent="0.25">
      <c r="D337" s="48">
        <v>43683</v>
      </c>
    </row>
    <row r="338" spans="4:4" x14ac:dyDescent="0.25">
      <c r="D338" s="48">
        <v>43684</v>
      </c>
    </row>
    <row r="339" spans="4:4" x14ac:dyDescent="0.25">
      <c r="D339" s="48">
        <v>43685</v>
      </c>
    </row>
    <row r="340" spans="4:4" x14ac:dyDescent="0.25">
      <c r="D340" s="48">
        <v>43686</v>
      </c>
    </row>
    <row r="341" spans="4:4" x14ac:dyDescent="0.25">
      <c r="D341" s="48">
        <v>43687</v>
      </c>
    </row>
    <row r="342" spans="4:4" x14ac:dyDescent="0.25">
      <c r="D342" s="48">
        <v>43688</v>
      </c>
    </row>
    <row r="343" spans="4:4" x14ac:dyDescent="0.25">
      <c r="D343" s="48">
        <v>43689</v>
      </c>
    </row>
    <row r="344" spans="4:4" x14ac:dyDescent="0.25">
      <c r="D344" s="48">
        <v>43690</v>
      </c>
    </row>
    <row r="345" spans="4:4" x14ac:dyDescent="0.25">
      <c r="D345" s="48">
        <v>43691</v>
      </c>
    </row>
    <row r="346" spans="4:4" x14ac:dyDescent="0.25">
      <c r="D346" s="48">
        <v>43692</v>
      </c>
    </row>
    <row r="347" spans="4:4" x14ac:dyDescent="0.25">
      <c r="D347" s="48">
        <v>43693</v>
      </c>
    </row>
    <row r="348" spans="4:4" x14ac:dyDescent="0.25">
      <c r="D348" s="48">
        <v>43694</v>
      </c>
    </row>
    <row r="349" spans="4:4" x14ac:dyDescent="0.25">
      <c r="D349" s="48">
        <v>43695</v>
      </c>
    </row>
    <row r="350" spans="4:4" x14ac:dyDescent="0.25">
      <c r="D350" s="48">
        <v>43696</v>
      </c>
    </row>
    <row r="351" spans="4:4" x14ac:dyDescent="0.25">
      <c r="D351" s="48">
        <v>43697</v>
      </c>
    </row>
    <row r="352" spans="4:4" x14ac:dyDescent="0.25">
      <c r="D352" s="48">
        <v>43698</v>
      </c>
    </row>
    <row r="353" spans="4:4" x14ac:dyDescent="0.25">
      <c r="D353" s="48">
        <v>43699</v>
      </c>
    </row>
    <row r="354" spans="4:4" x14ac:dyDescent="0.25">
      <c r="D354" s="48">
        <v>43700</v>
      </c>
    </row>
    <row r="355" spans="4:4" x14ac:dyDescent="0.25">
      <c r="D355" s="48">
        <v>43701</v>
      </c>
    </row>
    <row r="356" spans="4:4" x14ac:dyDescent="0.25">
      <c r="D356" s="48">
        <v>43702</v>
      </c>
    </row>
    <row r="357" spans="4:4" x14ac:dyDescent="0.25">
      <c r="D357" s="48">
        <v>43703</v>
      </c>
    </row>
    <row r="358" spans="4:4" x14ac:dyDescent="0.25">
      <c r="D358" s="48">
        <v>43704</v>
      </c>
    </row>
    <row r="359" spans="4:4" x14ac:dyDescent="0.25">
      <c r="D359" s="48">
        <v>43705</v>
      </c>
    </row>
    <row r="360" spans="4:4" x14ac:dyDescent="0.25">
      <c r="D360" s="48">
        <v>43706</v>
      </c>
    </row>
    <row r="361" spans="4:4" x14ac:dyDescent="0.25">
      <c r="D361" s="48">
        <v>43707</v>
      </c>
    </row>
    <row r="362" spans="4:4" x14ac:dyDescent="0.25">
      <c r="D362" s="48">
        <v>43708</v>
      </c>
    </row>
    <row r="363" spans="4:4" x14ac:dyDescent="0.25">
      <c r="D363" s="48">
        <v>43709</v>
      </c>
    </row>
    <row r="364" spans="4:4" x14ac:dyDescent="0.25">
      <c r="D364" s="48">
        <v>43710</v>
      </c>
    </row>
    <row r="365" spans="4:4" x14ac:dyDescent="0.25">
      <c r="D365" s="48">
        <v>43711</v>
      </c>
    </row>
    <row r="366" spans="4:4" x14ac:dyDescent="0.25">
      <c r="D366" s="48">
        <v>43712</v>
      </c>
    </row>
    <row r="367" spans="4:4" x14ac:dyDescent="0.25">
      <c r="D367" s="48">
        <v>43713</v>
      </c>
    </row>
    <row r="368" spans="4:4" x14ac:dyDescent="0.25">
      <c r="D368" s="48">
        <v>43714</v>
      </c>
    </row>
    <row r="369" spans="4:4" x14ac:dyDescent="0.25">
      <c r="D369" s="48">
        <v>43715</v>
      </c>
    </row>
    <row r="370" spans="4:4" x14ac:dyDescent="0.25">
      <c r="D370" s="48">
        <v>43716</v>
      </c>
    </row>
    <row r="371" spans="4:4" x14ac:dyDescent="0.25">
      <c r="D371" s="48">
        <v>43717</v>
      </c>
    </row>
    <row r="372" spans="4:4" x14ac:dyDescent="0.25">
      <c r="D372" s="48">
        <v>43718</v>
      </c>
    </row>
    <row r="373" spans="4:4" x14ac:dyDescent="0.25">
      <c r="D373" s="48">
        <v>43719</v>
      </c>
    </row>
    <row r="374" spans="4:4" x14ac:dyDescent="0.25">
      <c r="D374" s="48">
        <v>43720</v>
      </c>
    </row>
    <row r="375" spans="4:4" x14ac:dyDescent="0.25">
      <c r="D375" s="48">
        <v>43721</v>
      </c>
    </row>
    <row r="376" spans="4:4" x14ac:dyDescent="0.25">
      <c r="D376" s="48">
        <v>43722</v>
      </c>
    </row>
    <row r="377" spans="4:4" x14ac:dyDescent="0.25">
      <c r="D377" s="48">
        <v>43723</v>
      </c>
    </row>
    <row r="378" spans="4:4" x14ac:dyDescent="0.25">
      <c r="D378" s="48">
        <v>43724</v>
      </c>
    </row>
    <row r="379" spans="4:4" x14ac:dyDescent="0.25">
      <c r="D379" s="48">
        <v>43725</v>
      </c>
    </row>
    <row r="380" spans="4:4" x14ac:dyDescent="0.25">
      <c r="D380" s="48">
        <v>43726</v>
      </c>
    </row>
    <row r="381" spans="4:4" x14ac:dyDescent="0.25">
      <c r="D381" s="48">
        <v>43727</v>
      </c>
    </row>
    <row r="382" spans="4:4" x14ac:dyDescent="0.25">
      <c r="D382" s="48">
        <v>43728</v>
      </c>
    </row>
    <row r="383" spans="4:4" x14ac:dyDescent="0.25">
      <c r="D383" s="48">
        <v>43729</v>
      </c>
    </row>
    <row r="384" spans="4:4" x14ac:dyDescent="0.25">
      <c r="D384" s="48">
        <v>43730</v>
      </c>
    </row>
    <row r="385" spans="4:4" x14ac:dyDescent="0.25">
      <c r="D385" s="48">
        <v>43731</v>
      </c>
    </row>
    <row r="386" spans="4:4" x14ac:dyDescent="0.25">
      <c r="D386" s="48">
        <v>43732</v>
      </c>
    </row>
    <row r="387" spans="4:4" x14ac:dyDescent="0.25">
      <c r="D387" s="48">
        <v>43733</v>
      </c>
    </row>
    <row r="388" spans="4:4" x14ac:dyDescent="0.25">
      <c r="D388" s="48">
        <v>43734</v>
      </c>
    </row>
    <row r="389" spans="4:4" x14ac:dyDescent="0.25">
      <c r="D389" s="48">
        <v>43735</v>
      </c>
    </row>
    <row r="390" spans="4:4" x14ac:dyDescent="0.25">
      <c r="D390" s="48">
        <v>43736</v>
      </c>
    </row>
    <row r="391" spans="4:4" x14ac:dyDescent="0.25">
      <c r="D391" s="48">
        <v>43737</v>
      </c>
    </row>
    <row r="392" spans="4:4" x14ac:dyDescent="0.25">
      <c r="D392" s="48">
        <v>43738</v>
      </c>
    </row>
    <row r="393" spans="4:4" x14ac:dyDescent="0.25">
      <c r="D393" s="48">
        <v>43739</v>
      </c>
    </row>
    <row r="394" spans="4:4" x14ac:dyDescent="0.25">
      <c r="D394" s="48">
        <v>43740</v>
      </c>
    </row>
    <row r="395" spans="4:4" x14ac:dyDescent="0.25">
      <c r="D395" s="48">
        <v>43741</v>
      </c>
    </row>
    <row r="396" spans="4:4" x14ac:dyDescent="0.25">
      <c r="D396" s="48">
        <v>43742</v>
      </c>
    </row>
    <row r="397" spans="4:4" x14ac:dyDescent="0.25">
      <c r="D397" s="48">
        <v>43743</v>
      </c>
    </row>
    <row r="398" spans="4:4" x14ac:dyDescent="0.25">
      <c r="D398" s="48">
        <v>43744</v>
      </c>
    </row>
    <row r="399" spans="4:4" x14ac:dyDescent="0.25">
      <c r="D399" s="48">
        <v>43745</v>
      </c>
    </row>
    <row r="400" spans="4:4" x14ac:dyDescent="0.25">
      <c r="D400" s="48">
        <v>43746</v>
      </c>
    </row>
    <row r="401" spans="4:4" x14ac:dyDescent="0.25">
      <c r="D401" s="48">
        <v>43747</v>
      </c>
    </row>
    <row r="402" spans="4:4" x14ac:dyDescent="0.25">
      <c r="D402" s="48">
        <v>43748</v>
      </c>
    </row>
    <row r="403" spans="4:4" x14ac:dyDescent="0.25">
      <c r="D403" s="48">
        <v>43749</v>
      </c>
    </row>
    <row r="404" spans="4:4" x14ac:dyDescent="0.25">
      <c r="D404" s="48">
        <v>43750</v>
      </c>
    </row>
    <row r="405" spans="4:4" x14ac:dyDescent="0.25">
      <c r="D405" s="48">
        <v>43751</v>
      </c>
    </row>
    <row r="406" spans="4:4" x14ac:dyDescent="0.25">
      <c r="D406" s="48">
        <v>43752</v>
      </c>
    </row>
    <row r="407" spans="4:4" x14ac:dyDescent="0.25">
      <c r="D407" s="48">
        <v>43753</v>
      </c>
    </row>
    <row r="408" spans="4:4" x14ac:dyDescent="0.25">
      <c r="D408" s="48">
        <v>43754</v>
      </c>
    </row>
    <row r="409" spans="4:4" x14ac:dyDescent="0.25">
      <c r="D409" s="48">
        <v>43755</v>
      </c>
    </row>
    <row r="410" spans="4:4" x14ac:dyDescent="0.25">
      <c r="D410" s="48">
        <v>43756</v>
      </c>
    </row>
    <row r="411" spans="4:4" x14ac:dyDescent="0.25">
      <c r="D411" s="48">
        <v>43757</v>
      </c>
    </row>
    <row r="412" spans="4:4" x14ac:dyDescent="0.25">
      <c r="D412" s="48">
        <v>43758</v>
      </c>
    </row>
    <row r="413" spans="4:4" x14ac:dyDescent="0.25">
      <c r="D413" s="48">
        <v>43759</v>
      </c>
    </row>
    <row r="414" spans="4:4" x14ac:dyDescent="0.25">
      <c r="D414" s="48">
        <v>43760</v>
      </c>
    </row>
    <row r="415" spans="4:4" x14ac:dyDescent="0.25">
      <c r="D415" s="48">
        <v>43761</v>
      </c>
    </row>
    <row r="416" spans="4:4" x14ac:dyDescent="0.25">
      <c r="D416" s="48">
        <v>43762</v>
      </c>
    </row>
    <row r="417" spans="4:4" x14ac:dyDescent="0.25">
      <c r="D417" s="48">
        <v>43763</v>
      </c>
    </row>
    <row r="418" spans="4:4" x14ac:dyDescent="0.25">
      <c r="D418" s="48">
        <v>43764</v>
      </c>
    </row>
    <row r="419" spans="4:4" x14ac:dyDescent="0.25">
      <c r="D419" s="48">
        <v>43765</v>
      </c>
    </row>
    <row r="420" spans="4:4" x14ac:dyDescent="0.25">
      <c r="D420" s="48">
        <v>43766</v>
      </c>
    </row>
    <row r="421" spans="4:4" x14ac:dyDescent="0.25">
      <c r="D421" s="48">
        <v>43767</v>
      </c>
    </row>
    <row r="422" spans="4:4" x14ac:dyDescent="0.25">
      <c r="D422" s="48">
        <v>43768</v>
      </c>
    </row>
    <row r="423" spans="4:4" x14ac:dyDescent="0.25">
      <c r="D423" s="48">
        <v>43769</v>
      </c>
    </row>
    <row r="424" spans="4:4" x14ac:dyDescent="0.25">
      <c r="D424" s="48">
        <v>43770</v>
      </c>
    </row>
    <row r="425" spans="4:4" x14ac:dyDescent="0.25">
      <c r="D425" s="48">
        <v>43771</v>
      </c>
    </row>
    <row r="426" spans="4:4" x14ac:dyDescent="0.25">
      <c r="D426" s="48">
        <v>43772</v>
      </c>
    </row>
    <row r="427" spans="4:4" x14ac:dyDescent="0.25">
      <c r="D427" s="48">
        <v>43773</v>
      </c>
    </row>
    <row r="428" spans="4:4" x14ac:dyDescent="0.25">
      <c r="D428" s="48">
        <v>43774</v>
      </c>
    </row>
    <row r="429" spans="4:4" x14ac:dyDescent="0.25">
      <c r="D429" s="48">
        <v>43775</v>
      </c>
    </row>
    <row r="430" spans="4:4" x14ac:dyDescent="0.25">
      <c r="D430" s="48">
        <v>43776</v>
      </c>
    </row>
    <row r="431" spans="4:4" x14ac:dyDescent="0.25">
      <c r="D431" s="48">
        <v>43777</v>
      </c>
    </row>
    <row r="432" spans="4:4" x14ac:dyDescent="0.25">
      <c r="D432" s="48">
        <v>43778</v>
      </c>
    </row>
    <row r="433" spans="4:4" x14ac:dyDescent="0.25">
      <c r="D433" s="48">
        <v>43779</v>
      </c>
    </row>
    <row r="434" spans="4:4" x14ac:dyDescent="0.25">
      <c r="D434" s="48">
        <v>43780</v>
      </c>
    </row>
    <row r="435" spans="4:4" x14ac:dyDescent="0.25">
      <c r="D435" s="48">
        <v>43781</v>
      </c>
    </row>
    <row r="436" spans="4:4" x14ac:dyDescent="0.25">
      <c r="D436" s="48">
        <v>43782</v>
      </c>
    </row>
    <row r="437" spans="4:4" x14ac:dyDescent="0.25">
      <c r="D437" s="48">
        <v>43783</v>
      </c>
    </row>
    <row r="438" spans="4:4" x14ac:dyDescent="0.25">
      <c r="D438" s="48">
        <v>43784</v>
      </c>
    </row>
    <row r="439" spans="4:4" x14ac:dyDescent="0.25">
      <c r="D439" s="48">
        <v>43785</v>
      </c>
    </row>
    <row r="440" spans="4:4" x14ac:dyDescent="0.25">
      <c r="D440" s="48">
        <v>43786</v>
      </c>
    </row>
    <row r="441" spans="4:4" x14ac:dyDescent="0.25">
      <c r="D441" s="48">
        <v>43787</v>
      </c>
    </row>
    <row r="442" spans="4:4" x14ac:dyDescent="0.25">
      <c r="D442" s="48">
        <v>43788</v>
      </c>
    </row>
    <row r="443" spans="4:4" x14ac:dyDescent="0.25">
      <c r="D443" s="48">
        <v>43789</v>
      </c>
    </row>
    <row r="444" spans="4:4" x14ac:dyDescent="0.25">
      <c r="D444" s="48">
        <v>43790</v>
      </c>
    </row>
    <row r="445" spans="4:4" x14ac:dyDescent="0.25">
      <c r="D445" s="48">
        <v>43791</v>
      </c>
    </row>
    <row r="446" spans="4:4" x14ac:dyDescent="0.25">
      <c r="D446" s="48">
        <v>43792</v>
      </c>
    </row>
    <row r="447" spans="4:4" x14ac:dyDescent="0.25">
      <c r="D447" s="48">
        <v>43793</v>
      </c>
    </row>
    <row r="448" spans="4:4" x14ac:dyDescent="0.25">
      <c r="D448" s="48">
        <v>43794</v>
      </c>
    </row>
    <row r="449" spans="4:4" x14ac:dyDescent="0.25">
      <c r="D449" s="48">
        <v>43795</v>
      </c>
    </row>
    <row r="450" spans="4:4" x14ac:dyDescent="0.25">
      <c r="D450" s="48">
        <v>43796</v>
      </c>
    </row>
    <row r="451" spans="4:4" x14ac:dyDescent="0.25">
      <c r="D451" s="48">
        <v>43797</v>
      </c>
    </row>
    <row r="452" spans="4:4" x14ac:dyDescent="0.25">
      <c r="D452" s="48">
        <v>43798</v>
      </c>
    </row>
    <row r="453" spans="4:4" x14ac:dyDescent="0.25">
      <c r="D453" s="48">
        <v>43799</v>
      </c>
    </row>
    <row r="454" spans="4:4" x14ac:dyDescent="0.25">
      <c r="D454" s="48">
        <v>43800</v>
      </c>
    </row>
    <row r="455" spans="4:4" x14ac:dyDescent="0.25">
      <c r="D455" s="48">
        <v>43801</v>
      </c>
    </row>
    <row r="456" spans="4:4" x14ac:dyDescent="0.25">
      <c r="D456" s="48">
        <v>43802</v>
      </c>
    </row>
    <row r="457" spans="4:4" x14ac:dyDescent="0.25">
      <c r="D457" s="48">
        <v>43803</v>
      </c>
    </row>
    <row r="458" spans="4:4" x14ac:dyDescent="0.25">
      <c r="D458" s="48">
        <v>43804</v>
      </c>
    </row>
    <row r="459" spans="4:4" x14ac:dyDescent="0.25">
      <c r="D459" s="48">
        <v>43805</v>
      </c>
    </row>
    <row r="460" spans="4:4" x14ac:dyDescent="0.25">
      <c r="D460" s="48">
        <v>43806</v>
      </c>
    </row>
    <row r="461" spans="4:4" x14ac:dyDescent="0.25">
      <c r="D461" s="48">
        <v>43807</v>
      </c>
    </row>
    <row r="462" spans="4:4" x14ac:dyDescent="0.25">
      <c r="D462" s="48">
        <v>43808</v>
      </c>
    </row>
    <row r="463" spans="4:4" x14ac:dyDescent="0.25">
      <c r="D463" s="48">
        <v>43809</v>
      </c>
    </row>
    <row r="464" spans="4:4" x14ac:dyDescent="0.25">
      <c r="D464" s="48">
        <v>43810</v>
      </c>
    </row>
    <row r="465" spans="4:4" x14ac:dyDescent="0.25">
      <c r="D465" s="48">
        <v>43811</v>
      </c>
    </row>
    <row r="466" spans="4:4" x14ac:dyDescent="0.25">
      <c r="D466" s="48">
        <v>43812</v>
      </c>
    </row>
    <row r="467" spans="4:4" x14ac:dyDescent="0.25">
      <c r="D467" s="48">
        <v>43813</v>
      </c>
    </row>
    <row r="468" spans="4:4" x14ac:dyDescent="0.25">
      <c r="D468" s="48">
        <v>43814</v>
      </c>
    </row>
    <row r="469" spans="4:4" x14ac:dyDescent="0.25">
      <c r="D469" s="48">
        <v>43815</v>
      </c>
    </row>
    <row r="470" spans="4:4" x14ac:dyDescent="0.25">
      <c r="D470" s="48">
        <v>43816</v>
      </c>
    </row>
    <row r="471" spans="4:4" x14ac:dyDescent="0.25">
      <c r="D471" s="48">
        <v>43817</v>
      </c>
    </row>
    <row r="472" spans="4:4" x14ac:dyDescent="0.25">
      <c r="D472" s="48">
        <v>43818</v>
      </c>
    </row>
    <row r="473" spans="4:4" x14ac:dyDescent="0.25">
      <c r="D473" s="48">
        <v>43819</v>
      </c>
    </row>
    <row r="474" spans="4:4" x14ac:dyDescent="0.25">
      <c r="D474" s="48">
        <v>43820</v>
      </c>
    </row>
    <row r="475" spans="4:4" x14ac:dyDescent="0.25">
      <c r="D475" s="48">
        <v>43821</v>
      </c>
    </row>
    <row r="476" spans="4:4" x14ac:dyDescent="0.25">
      <c r="D476" s="48">
        <v>43822</v>
      </c>
    </row>
    <row r="477" spans="4:4" x14ac:dyDescent="0.25">
      <c r="D477" s="48">
        <v>43823</v>
      </c>
    </row>
    <row r="478" spans="4:4" x14ac:dyDescent="0.25">
      <c r="D478" s="48">
        <v>43824</v>
      </c>
    </row>
    <row r="479" spans="4:4" x14ac:dyDescent="0.25">
      <c r="D479" s="48">
        <v>43825</v>
      </c>
    </row>
    <row r="480" spans="4:4" x14ac:dyDescent="0.25">
      <c r="D480" s="48">
        <v>43826</v>
      </c>
    </row>
    <row r="481" spans="4:4" x14ac:dyDescent="0.25">
      <c r="D481" s="48">
        <v>43827</v>
      </c>
    </row>
    <row r="482" spans="4:4" x14ac:dyDescent="0.25">
      <c r="D482" s="48">
        <v>43828</v>
      </c>
    </row>
    <row r="483" spans="4:4" x14ac:dyDescent="0.25">
      <c r="D483" s="48">
        <v>43829</v>
      </c>
    </row>
    <row r="484" spans="4:4" x14ac:dyDescent="0.25">
      <c r="D484" s="48">
        <v>43830</v>
      </c>
    </row>
  </sheetData>
  <sheetProtection password="E9B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MID(Arkusz_A1!A3,1,6)</xm:f>
          </x14:formula1>
          <xm:sqref>B120:B167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workbookViewId="0">
      <selection activeCell="O1" sqref="O1:P1048576"/>
    </sheetView>
  </sheetViews>
  <sheetFormatPr defaultRowHeight="15" x14ac:dyDescent="0.25"/>
  <cols>
    <col min="1" max="1" width="17.85546875" customWidth="1"/>
    <col min="2" max="2" width="23.42578125" customWidth="1"/>
    <col min="3" max="9" width="9.140625" style="51"/>
    <col min="10" max="10" width="9.140625" style="49"/>
    <col min="11" max="11" width="32.85546875" style="49" customWidth="1"/>
    <col min="12" max="12" width="27.140625" style="49" customWidth="1"/>
    <col min="15" max="15" width="23.42578125" style="5" customWidth="1"/>
    <col min="16" max="16" width="27.140625" style="49" customWidth="1"/>
  </cols>
  <sheetData>
    <row r="1" spans="1:16" ht="45.75" x14ac:dyDescent="0.25">
      <c r="A1" s="83" t="s">
        <v>18</v>
      </c>
      <c r="B1" s="5" t="s">
        <v>19</v>
      </c>
      <c r="C1" s="51" t="s">
        <v>241</v>
      </c>
      <c r="D1" s="52" t="s">
        <v>245</v>
      </c>
      <c r="E1" s="52" t="s">
        <v>263</v>
      </c>
      <c r="F1" s="52" t="s">
        <v>265</v>
      </c>
      <c r="K1" s="49" t="str">
        <f>CONCATENATE(C1,D1,E1,F1,G1,H1,I1)</f>
        <v>SK14sSKPM10d01SK14sSKPM10d05SK14sSKBaPa01SK14sSKBaPa03</v>
      </c>
      <c r="L1" s="49" t="s">
        <v>313</v>
      </c>
      <c r="O1" s="5" t="s">
        <v>19</v>
      </c>
      <c r="P1" s="49" t="s">
        <v>313</v>
      </c>
    </row>
    <row r="2" spans="1:16" ht="23.25" x14ac:dyDescent="0.25">
      <c r="A2" s="83"/>
      <c r="B2" s="5" t="s">
        <v>31</v>
      </c>
      <c r="C2" s="51" t="s">
        <v>245</v>
      </c>
      <c r="D2" s="52" t="s">
        <v>265</v>
      </c>
      <c r="K2" s="49" t="str">
        <f t="shared" ref="K2:K65" si="0">CONCATENATE(C2,D2,E2,F2,G2,H2,I2)</f>
        <v>SK14sSKPM10d05SK14sSKBaPa03</v>
      </c>
      <c r="L2" s="49" t="s">
        <v>314</v>
      </c>
      <c r="O2" s="5" t="s">
        <v>31</v>
      </c>
      <c r="P2" s="49" t="s">
        <v>314</v>
      </c>
    </row>
    <row r="3" spans="1:16" ht="23.25" x14ac:dyDescent="0.25">
      <c r="A3" s="83"/>
      <c r="B3" s="5" t="s">
        <v>65</v>
      </c>
      <c r="C3" s="51" t="s">
        <v>245</v>
      </c>
      <c r="D3" s="52" t="s">
        <v>265</v>
      </c>
      <c r="K3" s="49" t="str">
        <f t="shared" si="0"/>
        <v>SK14sSKPM10d05SK14sSKBaPa03</v>
      </c>
      <c r="L3" s="49" t="s">
        <v>314</v>
      </c>
      <c r="O3" s="5" t="s">
        <v>65</v>
      </c>
      <c r="P3" s="49" t="s">
        <v>314</v>
      </c>
    </row>
    <row r="4" spans="1:16" ht="34.5" x14ac:dyDescent="0.25">
      <c r="A4" s="83"/>
      <c r="B4" s="5" t="s">
        <v>74</v>
      </c>
      <c r="C4" s="51" t="s">
        <v>245</v>
      </c>
      <c r="D4" s="52" t="s">
        <v>257</v>
      </c>
      <c r="E4" s="52" t="s">
        <v>265</v>
      </c>
      <c r="K4" s="49" t="str">
        <f t="shared" si="0"/>
        <v>SK14sSKPM10d05SK14sSKPM25a01SK14sSKBaPa03</v>
      </c>
      <c r="L4" s="49" t="s">
        <v>315</v>
      </c>
      <c r="O4" s="5" t="s">
        <v>74</v>
      </c>
      <c r="P4" s="49" t="s">
        <v>315</v>
      </c>
    </row>
    <row r="5" spans="1:16" ht="23.25" x14ac:dyDescent="0.25">
      <c r="A5" s="83"/>
      <c r="B5" s="5" t="s">
        <v>98</v>
      </c>
      <c r="C5" s="51" t="s">
        <v>245</v>
      </c>
      <c r="D5" s="52" t="s">
        <v>265</v>
      </c>
      <c r="K5" s="49" t="str">
        <f t="shared" si="0"/>
        <v>SK14sSKPM10d05SK14sSKBaPa03</v>
      </c>
      <c r="L5" s="49" t="s">
        <v>314</v>
      </c>
      <c r="O5" s="5" t="s">
        <v>98</v>
      </c>
      <c r="P5" s="49" t="s">
        <v>314</v>
      </c>
    </row>
    <row r="6" spans="1:16" ht="23.25" x14ac:dyDescent="0.25">
      <c r="A6" s="83"/>
      <c r="B6" s="5" t="s">
        <v>102</v>
      </c>
      <c r="C6" s="51" t="s">
        <v>245</v>
      </c>
      <c r="D6" s="52" t="s">
        <v>265</v>
      </c>
      <c r="K6" s="49" t="str">
        <f t="shared" si="0"/>
        <v>SK14sSKPM10d05SK14sSKBaPa03</v>
      </c>
      <c r="L6" s="49" t="s">
        <v>314</v>
      </c>
      <c r="O6" s="5" t="s">
        <v>102</v>
      </c>
      <c r="P6" s="49" t="s">
        <v>314</v>
      </c>
    </row>
    <row r="7" spans="1:16" ht="23.25" x14ac:dyDescent="0.25">
      <c r="A7" s="83"/>
      <c r="B7" s="5" t="s">
        <v>107</v>
      </c>
      <c r="C7" s="52" t="s">
        <v>265</v>
      </c>
      <c r="J7"/>
      <c r="K7" s="49" t="str">
        <f t="shared" si="0"/>
        <v>SK14sSKBaPa03</v>
      </c>
      <c r="L7" s="50" t="s">
        <v>265</v>
      </c>
      <c r="O7" s="5" t="s">
        <v>107</v>
      </c>
      <c r="P7" s="50" t="s">
        <v>265</v>
      </c>
    </row>
    <row r="8" spans="1:16" ht="23.25" x14ac:dyDescent="0.25">
      <c r="A8" s="83"/>
      <c r="B8" s="5" t="s">
        <v>111</v>
      </c>
      <c r="C8" s="51" t="s">
        <v>245</v>
      </c>
      <c r="D8" s="52" t="s">
        <v>265</v>
      </c>
      <c r="K8" s="49" t="str">
        <f t="shared" si="0"/>
        <v>SK14sSKPM10d05SK14sSKBaPa03</v>
      </c>
      <c r="L8" s="49" t="s">
        <v>314</v>
      </c>
      <c r="O8" s="5" t="s">
        <v>111</v>
      </c>
      <c r="P8" s="49" t="s">
        <v>314</v>
      </c>
    </row>
    <row r="9" spans="1:16" ht="23.25" x14ac:dyDescent="0.25">
      <c r="A9" s="83" t="s">
        <v>34</v>
      </c>
      <c r="B9" t="s">
        <v>35</v>
      </c>
      <c r="C9" s="51" t="s">
        <v>246</v>
      </c>
      <c r="D9" s="52" t="s">
        <v>266</v>
      </c>
      <c r="K9" s="49" t="str">
        <f t="shared" si="0"/>
        <v>SK14sSKPM10d06SK14sSKBaPa04</v>
      </c>
      <c r="L9" s="49" t="s">
        <v>316</v>
      </c>
      <c r="O9" s="5" t="s">
        <v>35</v>
      </c>
      <c r="P9" s="49" t="s">
        <v>316</v>
      </c>
    </row>
    <row r="10" spans="1:16" ht="23.25" x14ac:dyDescent="0.25">
      <c r="A10" s="83"/>
      <c r="B10" t="s">
        <v>37</v>
      </c>
      <c r="C10" s="51" t="s">
        <v>246</v>
      </c>
      <c r="D10" s="52" t="s">
        <v>266</v>
      </c>
      <c r="K10" s="49" t="str">
        <f t="shared" si="0"/>
        <v>SK14sSKPM10d06SK14sSKBaPa04</v>
      </c>
      <c r="L10" s="49" t="s">
        <v>316</v>
      </c>
      <c r="O10" s="5" t="s">
        <v>37</v>
      </c>
      <c r="P10" s="49" t="s">
        <v>316</v>
      </c>
    </row>
    <row r="11" spans="1:16" ht="23.25" x14ac:dyDescent="0.25">
      <c r="A11" s="83"/>
      <c r="B11" t="s">
        <v>63</v>
      </c>
      <c r="C11" s="51" t="s">
        <v>246</v>
      </c>
      <c r="D11" s="52" t="s">
        <v>266</v>
      </c>
      <c r="K11" s="49" t="str">
        <f t="shared" si="0"/>
        <v>SK14sSKPM10d06SK14sSKBaPa04</v>
      </c>
      <c r="L11" s="49" t="s">
        <v>316</v>
      </c>
      <c r="O11" s="5" t="s">
        <v>63</v>
      </c>
      <c r="P11" s="49" t="s">
        <v>316</v>
      </c>
    </row>
    <row r="12" spans="1:16" ht="23.25" x14ac:dyDescent="0.25">
      <c r="A12" s="83"/>
      <c r="B12" t="s">
        <v>55</v>
      </c>
      <c r="C12" s="51" t="s">
        <v>246</v>
      </c>
      <c r="D12" s="52" t="s">
        <v>266</v>
      </c>
      <c r="K12" s="49" t="str">
        <f t="shared" si="0"/>
        <v>SK14sSKPM10d06SK14sSKBaPa04</v>
      </c>
      <c r="L12" s="49" t="s">
        <v>316</v>
      </c>
      <c r="O12" s="5" t="s">
        <v>55</v>
      </c>
      <c r="P12" s="49" t="s">
        <v>316</v>
      </c>
    </row>
    <row r="13" spans="1:16" ht="23.25" x14ac:dyDescent="0.25">
      <c r="A13" s="83"/>
      <c r="B13" t="s">
        <v>67</v>
      </c>
      <c r="C13" s="52" t="s">
        <v>266</v>
      </c>
      <c r="K13" s="49" t="str">
        <f t="shared" si="0"/>
        <v>SK14sSKBaPa04</v>
      </c>
      <c r="L13" s="50" t="s">
        <v>266</v>
      </c>
      <c r="O13" s="5" t="s">
        <v>67</v>
      </c>
      <c r="P13" s="50" t="s">
        <v>266</v>
      </c>
    </row>
    <row r="14" spans="1:16" ht="23.25" x14ac:dyDescent="0.25">
      <c r="A14" s="83"/>
      <c r="B14" t="s">
        <v>89</v>
      </c>
      <c r="C14" s="51" t="s">
        <v>246</v>
      </c>
      <c r="D14" s="52" t="s">
        <v>266</v>
      </c>
      <c r="K14" s="49" t="str">
        <f t="shared" si="0"/>
        <v>SK14sSKPM10d06SK14sSKBaPa04</v>
      </c>
      <c r="L14" s="49" t="s">
        <v>316</v>
      </c>
      <c r="O14" s="5" t="s">
        <v>89</v>
      </c>
      <c r="P14" s="49" t="s">
        <v>316</v>
      </c>
    </row>
    <row r="15" spans="1:16" ht="23.25" x14ac:dyDescent="0.25">
      <c r="A15" s="83"/>
      <c r="B15" t="s">
        <v>95</v>
      </c>
      <c r="C15" s="51" t="s">
        <v>246</v>
      </c>
      <c r="D15" s="52" t="s">
        <v>266</v>
      </c>
      <c r="K15" s="49" t="str">
        <f t="shared" si="0"/>
        <v>SK14sSKPM10d06SK14sSKBaPa04</v>
      </c>
      <c r="L15" s="49" t="s">
        <v>316</v>
      </c>
      <c r="O15" s="5" t="s">
        <v>95</v>
      </c>
      <c r="P15" s="49" t="s">
        <v>316</v>
      </c>
    </row>
    <row r="16" spans="1:16" ht="23.25" x14ac:dyDescent="0.25">
      <c r="A16" s="83"/>
      <c r="B16" t="s">
        <v>97</v>
      </c>
      <c r="C16" s="51" t="s">
        <v>246</v>
      </c>
      <c r="D16" s="52" t="s">
        <v>266</v>
      </c>
      <c r="K16" s="49" t="str">
        <f t="shared" si="0"/>
        <v>SK14sSKPM10d06SK14sSKBaPa04</v>
      </c>
      <c r="L16" s="49" t="s">
        <v>316</v>
      </c>
      <c r="O16" s="5" t="s">
        <v>97</v>
      </c>
      <c r="P16" s="49" t="s">
        <v>316</v>
      </c>
    </row>
    <row r="17" spans="1:16" ht="23.25" x14ac:dyDescent="0.25">
      <c r="A17" s="83"/>
      <c r="B17" t="s">
        <v>113</v>
      </c>
      <c r="C17" s="51" t="s">
        <v>246</v>
      </c>
      <c r="D17" s="52" t="s">
        <v>266</v>
      </c>
      <c r="K17" s="49" t="str">
        <f t="shared" si="0"/>
        <v>SK14sSKPM10d06SK14sSKBaPa04</v>
      </c>
      <c r="L17" s="49" t="s">
        <v>316</v>
      </c>
      <c r="O17" s="5" t="s">
        <v>113</v>
      </c>
      <c r="P17" s="49" t="s">
        <v>316</v>
      </c>
    </row>
    <row r="18" spans="1:16" ht="23.25" x14ac:dyDescent="0.25">
      <c r="A18" s="83" t="s">
        <v>6</v>
      </c>
      <c r="B18" t="s">
        <v>7</v>
      </c>
      <c r="C18" s="51" t="s">
        <v>247</v>
      </c>
      <c r="D18" s="52" t="s">
        <v>267</v>
      </c>
      <c r="K18" s="49" t="str">
        <f t="shared" si="0"/>
        <v>SK14sSKPM10d07SK14sSKBaPa05</v>
      </c>
      <c r="L18" s="49" t="s">
        <v>317</v>
      </c>
      <c r="O18" s="5" t="s">
        <v>7</v>
      </c>
      <c r="P18" s="49" t="s">
        <v>317</v>
      </c>
    </row>
    <row r="19" spans="1:16" ht="23.25" x14ac:dyDescent="0.25">
      <c r="A19" s="83"/>
      <c r="B19" t="s">
        <v>22</v>
      </c>
      <c r="C19" s="51" t="s">
        <v>247</v>
      </c>
      <c r="D19" s="52" t="s">
        <v>267</v>
      </c>
      <c r="K19" s="49" t="str">
        <f t="shared" si="0"/>
        <v>SK14sSKPM10d07SK14sSKBaPa05</v>
      </c>
      <c r="L19" s="49" t="s">
        <v>317</v>
      </c>
      <c r="O19" s="5" t="s">
        <v>22</v>
      </c>
      <c r="P19" s="49" t="s">
        <v>317</v>
      </c>
    </row>
    <row r="20" spans="1:16" ht="23.25" x14ac:dyDescent="0.25">
      <c r="A20" s="83"/>
      <c r="B20" t="s">
        <v>38</v>
      </c>
      <c r="C20" s="51" t="s">
        <v>247</v>
      </c>
      <c r="D20" s="52" t="s">
        <v>267</v>
      </c>
      <c r="K20" s="49" t="str">
        <f t="shared" si="0"/>
        <v>SK14sSKPM10d07SK14sSKBaPa05</v>
      </c>
      <c r="L20" s="49" t="s">
        <v>317</v>
      </c>
      <c r="O20" s="5" t="s">
        <v>38</v>
      </c>
      <c r="P20" s="49" t="s">
        <v>317</v>
      </c>
    </row>
    <row r="21" spans="1:16" ht="23.25" x14ac:dyDescent="0.25">
      <c r="A21" s="83"/>
      <c r="B21" t="s">
        <v>69</v>
      </c>
      <c r="C21" s="51" t="s">
        <v>247</v>
      </c>
      <c r="D21" s="52" t="s">
        <v>267</v>
      </c>
      <c r="K21" s="49" t="str">
        <f t="shared" si="0"/>
        <v>SK14sSKPM10d07SK14sSKBaPa05</v>
      </c>
      <c r="L21" s="49" t="s">
        <v>317</v>
      </c>
      <c r="O21" s="5" t="s">
        <v>69</v>
      </c>
      <c r="P21" s="49" t="s">
        <v>317</v>
      </c>
    </row>
    <row r="22" spans="1:16" ht="23.25" x14ac:dyDescent="0.25">
      <c r="A22" s="83"/>
      <c r="B22" t="s">
        <v>91</v>
      </c>
      <c r="C22" s="51" t="s">
        <v>247</v>
      </c>
      <c r="D22" s="52" t="s">
        <v>267</v>
      </c>
      <c r="K22" s="49" t="str">
        <f t="shared" si="0"/>
        <v>SK14sSKPM10d07SK14sSKBaPa05</v>
      </c>
      <c r="L22" s="49" t="s">
        <v>317</v>
      </c>
      <c r="O22" s="5" t="s">
        <v>91</v>
      </c>
      <c r="P22" s="49" t="s">
        <v>317</v>
      </c>
    </row>
    <row r="23" spans="1:16" ht="45.75" x14ac:dyDescent="0.25">
      <c r="A23" s="83" t="s">
        <v>8</v>
      </c>
      <c r="B23" t="s">
        <v>9</v>
      </c>
      <c r="C23" s="51" t="s">
        <v>236</v>
      </c>
      <c r="D23" s="52" t="s">
        <v>248</v>
      </c>
      <c r="E23" s="52" t="s">
        <v>258</v>
      </c>
      <c r="F23" s="52" t="s">
        <v>268</v>
      </c>
      <c r="K23" s="49" t="str">
        <f t="shared" si="0"/>
        <v>SK14sSKPM10a01SK14sSKPM10d08SK14sSKPM25a02SK14sSKBaPa06</v>
      </c>
      <c r="L23" s="49" t="s">
        <v>318</v>
      </c>
      <c r="O23" s="5" t="s">
        <v>9</v>
      </c>
      <c r="P23" s="49" t="s">
        <v>318</v>
      </c>
    </row>
    <row r="24" spans="1:16" ht="45.75" x14ac:dyDescent="0.25">
      <c r="A24" s="83"/>
      <c r="B24" t="s">
        <v>13</v>
      </c>
      <c r="C24" s="51" t="s">
        <v>236</v>
      </c>
      <c r="D24" s="52" t="s">
        <v>248</v>
      </c>
      <c r="E24" s="52" t="s">
        <v>258</v>
      </c>
      <c r="F24" s="52" t="s">
        <v>268</v>
      </c>
      <c r="K24" s="49" t="str">
        <f t="shared" si="0"/>
        <v>SK14sSKPM10a01SK14sSKPM10d08SK14sSKPM25a02SK14sSKBaPa06</v>
      </c>
      <c r="L24" s="49" t="s">
        <v>318</v>
      </c>
      <c r="O24" s="5" t="s">
        <v>13</v>
      </c>
      <c r="P24" s="49" t="s">
        <v>318</v>
      </c>
    </row>
    <row r="25" spans="1:16" ht="45.75" x14ac:dyDescent="0.25">
      <c r="A25" s="83"/>
      <c r="B25" t="s">
        <v>20</v>
      </c>
      <c r="C25" s="51" t="s">
        <v>236</v>
      </c>
      <c r="D25" s="52" t="s">
        <v>248</v>
      </c>
      <c r="E25" s="52" t="s">
        <v>258</v>
      </c>
      <c r="F25" s="52" t="s">
        <v>268</v>
      </c>
      <c r="K25" s="49" t="str">
        <f t="shared" si="0"/>
        <v>SK14sSKPM10a01SK14sSKPM10d08SK14sSKPM25a02SK14sSKBaPa06</v>
      </c>
      <c r="L25" s="49" t="s">
        <v>318</v>
      </c>
      <c r="O25" s="5" t="s">
        <v>20</v>
      </c>
      <c r="P25" s="49" t="s">
        <v>318</v>
      </c>
    </row>
    <row r="26" spans="1:16" ht="23.25" x14ac:dyDescent="0.25">
      <c r="A26" s="83"/>
      <c r="B26" t="s">
        <v>21</v>
      </c>
      <c r="C26" s="51" t="s">
        <v>248</v>
      </c>
      <c r="D26" s="52" t="s">
        <v>268</v>
      </c>
      <c r="K26" s="49" t="str">
        <f t="shared" si="0"/>
        <v>SK14sSKPM10d08SK14sSKBaPa06</v>
      </c>
      <c r="L26" s="49" t="s">
        <v>319</v>
      </c>
      <c r="O26" s="5" t="s">
        <v>21</v>
      </c>
      <c r="P26" s="49" t="s">
        <v>319</v>
      </c>
    </row>
    <row r="27" spans="1:16" ht="34.5" x14ac:dyDescent="0.25">
      <c r="A27" s="83"/>
      <c r="B27" t="s">
        <v>24</v>
      </c>
      <c r="C27" s="51" t="s">
        <v>248</v>
      </c>
      <c r="D27" s="52" t="s">
        <v>258</v>
      </c>
      <c r="E27" s="52" t="s">
        <v>268</v>
      </c>
      <c r="K27" s="49" t="str">
        <f t="shared" si="0"/>
        <v>SK14sSKPM10d08SK14sSKPM25a02SK14sSKBaPa06</v>
      </c>
      <c r="L27" s="49" t="s">
        <v>320</v>
      </c>
      <c r="O27" s="5" t="s">
        <v>24</v>
      </c>
      <c r="P27" s="49" t="s">
        <v>320</v>
      </c>
    </row>
    <row r="28" spans="1:16" ht="23.25" x14ac:dyDescent="0.25">
      <c r="A28" s="83"/>
      <c r="B28" t="s">
        <v>33</v>
      </c>
      <c r="C28" s="51" t="s">
        <v>248</v>
      </c>
      <c r="D28" s="52" t="s">
        <v>268</v>
      </c>
      <c r="K28" s="49" t="str">
        <f t="shared" si="0"/>
        <v>SK14sSKPM10d08SK14sSKBaPa06</v>
      </c>
      <c r="L28" s="49" t="s">
        <v>319</v>
      </c>
      <c r="O28" s="5" t="s">
        <v>33</v>
      </c>
      <c r="P28" s="49" t="s">
        <v>319</v>
      </c>
    </row>
    <row r="29" spans="1:16" ht="23.25" x14ac:dyDescent="0.25">
      <c r="A29" s="83"/>
      <c r="B29" t="s">
        <v>50</v>
      </c>
      <c r="C29" s="51" t="s">
        <v>248</v>
      </c>
      <c r="D29" s="52" t="s">
        <v>268</v>
      </c>
      <c r="K29" s="49" t="str">
        <f t="shared" si="0"/>
        <v>SK14sSKPM10d08SK14sSKBaPa06</v>
      </c>
      <c r="L29" s="49" t="s">
        <v>319</v>
      </c>
      <c r="O29" s="5" t="s">
        <v>50</v>
      </c>
      <c r="P29" s="49" t="s">
        <v>319</v>
      </c>
    </row>
    <row r="30" spans="1:16" ht="23.25" x14ac:dyDescent="0.25">
      <c r="A30" s="83"/>
      <c r="B30" t="s">
        <v>53</v>
      </c>
      <c r="C30" s="51" t="s">
        <v>248</v>
      </c>
      <c r="D30" s="52" t="s">
        <v>268</v>
      </c>
      <c r="K30" s="49" t="str">
        <f t="shared" si="0"/>
        <v>SK14sSKPM10d08SK14sSKBaPa06</v>
      </c>
      <c r="L30" s="49" t="s">
        <v>319</v>
      </c>
      <c r="O30" s="5" t="s">
        <v>53</v>
      </c>
      <c r="P30" s="49" t="s">
        <v>319</v>
      </c>
    </row>
    <row r="31" spans="1:16" ht="23.25" x14ac:dyDescent="0.25">
      <c r="A31" s="83"/>
      <c r="B31" t="s">
        <v>56</v>
      </c>
      <c r="C31" s="51" t="s">
        <v>248</v>
      </c>
      <c r="D31" s="52" t="s">
        <v>268</v>
      </c>
      <c r="K31" s="49" t="str">
        <f t="shared" si="0"/>
        <v>SK14sSKPM10d08SK14sSKBaPa06</v>
      </c>
      <c r="L31" s="49" t="s">
        <v>319</v>
      </c>
      <c r="O31" s="5" t="s">
        <v>56</v>
      </c>
      <c r="P31" s="49" t="s">
        <v>319</v>
      </c>
    </row>
    <row r="32" spans="1:16" ht="23.25" x14ac:dyDescent="0.25">
      <c r="A32" s="83"/>
      <c r="B32" t="s">
        <v>58</v>
      </c>
      <c r="C32" s="51" t="s">
        <v>248</v>
      </c>
      <c r="D32" s="52" t="s">
        <v>268</v>
      </c>
      <c r="K32" s="49" t="str">
        <f t="shared" si="0"/>
        <v>SK14sSKPM10d08SK14sSKBaPa06</v>
      </c>
      <c r="L32" s="49" t="s">
        <v>319</v>
      </c>
      <c r="O32" s="5" t="s">
        <v>58</v>
      </c>
      <c r="P32" s="49" t="s">
        <v>319</v>
      </c>
    </row>
    <row r="33" spans="1:16" ht="23.25" x14ac:dyDescent="0.25">
      <c r="A33" s="83"/>
      <c r="B33" t="s">
        <v>60</v>
      </c>
      <c r="C33" s="51" t="s">
        <v>248</v>
      </c>
      <c r="D33" s="52" t="s">
        <v>268</v>
      </c>
      <c r="K33" s="49" t="str">
        <f t="shared" si="0"/>
        <v>SK14sSKPM10d08SK14sSKBaPa06</v>
      </c>
      <c r="L33" s="49" t="s">
        <v>319</v>
      </c>
      <c r="O33" s="5" t="s">
        <v>60</v>
      </c>
      <c r="P33" s="49" t="s">
        <v>319</v>
      </c>
    </row>
    <row r="34" spans="1:16" ht="45.75" x14ac:dyDescent="0.25">
      <c r="A34" s="83"/>
      <c r="B34" t="s">
        <v>61</v>
      </c>
      <c r="C34" s="51" t="s">
        <v>236</v>
      </c>
      <c r="D34" s="52" t="s">
        <v>248</v>
      </c>
      <c r="E34" s="52" t="s">
        <v>258</v>
      </c>
      <c r="F34" s="52" t="s">
        <v>268</v>
      </c>
      <c r="K34" s="49" t="str">
        <f t="shared" si="0"/>
        <v>SK14sSKPM10a01SK14sSKPM10d08SK14sSKPM25a02SK14sSKBaPa06</v>
      </c>
      <c r="L34" s="49" t="s">
        <v>318</v>
      </c>
      <c r="O34" s="5" t="s">
        <v>61</v>
      </c>
      <c r="P34" s="49" t="s">
        <v>318</v>
      </c>
    </row>
    <row r="35" spans="1:16" ht="23.25" x14ac:dyDescent="0.25">
      <c r="A35" s="83"/>
      <c r="B35" t="s">
        <v>64</v>
      </c>
      <c r="C35" s="51" t="s">
        <v>248</v>
      </c>
      <c r="D35" s="52" t="s">
        <v>268</v>
      </c>
      <c r="K35" s="49" t="str">
        <f t="shared" si="0"/>
        <v>SK14sSKPM10d08SK14sSKBaPa06</v>
      </c>
      <c r="L35" s="49" t="s">
        <v>319</v>
      </c>
      <c r="O35" s="5" t="s">
        <v>64</v>
      </c>
      <c r="P35" s="49" t="s">
        <v>319</v>
      </c>
    </row>
    <row r="36" spans="1:16" ht="45.75" x14ac:dyDescent="0.25">
      <c r="A36" s="83"/>
      <c r="B36" t="s">
        <v>76</v>
      </c>
      <c r="C36" s="51" t="s">
        <v>236</v>
      </c>
      <c r="D36" s="52" t="s">
        <v>248</v>
      </c>
      <c r="E36" s="52" t="s">
        <v>258</v>
      </c>
      <c r="F36" s="52" t="s">
        <v>268</v>
      </c>
      <c r="K36" s="49" t="str">
        <f t="shared" si="0"/>
        <v>SK14sSKPM10a01SK14sSKPM10d08SK14sSKPM25a02SK14sSKBaPa06</v>
      </c>
      <c r="L36" s="49" t="s">
        <v>318</v>
      </c>
      <c r="O36" s="5" t="s">
        <v>76</v>
      </c>
      <c r="P36" s="49" t="s">
        <v>318</v>
      </c>
    </row>
    <row r="37" spans="1:16" ht="34.5" x14ac:dyDescent="0.25">
      <c r="A37" s="83"/>
      <c r="B37" t="s">
        <v>77</v>
      </c>
      <c r="C37" s="51" t="s">
        <v>248</v>
      </c>
      <c r="D37" s="52" t="s">
        <v>258</v>
      </c>
      <c r="E37" s="52" t="s">
        <v>268</v>
      </c>
      <c r="K37" s="49" t="str">
        <f t="shared" si="0"/>
        <v>SK14sSKPM10d08SK14sSKPM25a02SK14sSKBaPa06</v>
      </c>
      <c r="L37" s="49" t="s">
        <v>320</v>
      </c>
      <c r="O37" s="5" t="s">
        <v>77</v>
      </c>
      <c r="P37" s="49" t="s">
        <v>320</v>
      </c>
    </row>
    <row r="38" spans="1:16" ht="23.25" x14ac:dyDescent="0.25">
      <c r="A38" s="83"/>
      <c r="B38" t="s">
        <v>82</v>
      </c>
      <c r="C38" s="51" t="s">
        <v>248</v>
      </c>
      <c r="D38" s="52" t="s">
        <v>268</v>
      </c>
      <c r="K38" s="49" t="str">
        <f t="shared" si="0"/>
        <v>SK14sSKPM10d08SK14sSKBaPa06</v>
      </c>
      <c r="L38" s="49" t="s">
        <v>319</v>
      </c>
      <c r="O38" s="5" t="s">
        <v>82</v>
      </c>
      <c r="P38" s="49" t="s">
        <v>319</v>
      </c>
    </row>
    <row r="39" spans="1:16" ht="45.75" x14ac:dyDescent="0.25">
      <c r="A39" s="83"/>
      <c r="B39" t="s">
        <v>90</v>
      </c>
      <c r="C39" s="51" t="s">
        <v>236</v>
      </c>
      <c r="D39" s="52" t="s">
        <v>248</v>
      </c>
      <c r="E39" s="52" t="s">
        <v>258</v>
      </c>
      <c r="F39" s="52" t="s">
        <v>268</v>
      </c>
      <c r="K39" s="49" t="str">
        <f t="shared" si="0"/>
        <v>SK14sSKPM10a01SK14sSKPM10d08SK14sSKPM25a02SK14sSKBaPa06</v>
      </c>
      <c r="L39" s="49" t="s">
        <v>318</v>
      </c>
      <c r="O39" s="5" t="s">
        <v>90</v>
      </c>
      <c r="P39" s="49" t="s">
        <v>318</v>
      </c>
    </row>
    <row r="40" spans="1:16" ht="23.25" x14ac:dyDescent="0.25">
      <c r="A40" s="83"/>
      <c r="B40" t="s">
        <v>103</v>
      </c>
      <c r="C40" s="51" t="s">
        <v>248</v>
      </c>
      <c r="D40" s="52" t="s">
        <v>268</v>
      </c>
      <c r="K40" s="49" t="str">
        <f t="shared" si="0"/>
        <v>SK14sSKPM10d08SK14sSKBaPa06</v>
      </c>
      <c r="L40" s="49" t="s">
        <v>319</v>
      </c>
      <c r="O40" s="5" t="s">
        <v>103</v>
      </c>
      <c r="P40" s="49" t="s">
        <v>319</v>
      </c>
    </row>
    <row r="41" spans="1:16" ht="23.25" x14ac:dyDescent="0.25">
      <c r="A41" s="83"/>
      <c r="B41" t="s">
        <v>115</v>
      </c>
      <c r="C41" s="51" t="s">
        <v>248</v>
      </c>
      <c r="D41" s="52" t="s">
        <v>268</v>
      </c>
      <c r="K41" s="49" t="str">
        <f t="shared" si="0"/>
        <v>SK14sSKPM10d08SK14sSKBaPa06</v>
      </c>
      <c r="L41" s="49" t="s">
        <v>319</v>
      </c>
      <c r="O41" s="5" t="s">
        <v>115</v>
      </c>
      <c r="P41" s="49" t="s">
        <v>319</v>
      </c>
    </row>
    <row r="42" spans="1:16" ht="68.25" x14ac:dyDescent="0.25">
      <c r="A42" s="5" t="s">
        <v>40</v>
      </c>
      <c r="B42" s="5" t="s">
        <v>40</v>
      </c>
      <c r="C42" s="53" t="s">
        <v>230</v>
      </c>
      <c r="D42" s="53" t="s">
        <v>231</v>
      </c>
      <c r="E42" s="53" t="s">
        <v>232</v>
      </c>
      <c r="F42" s="53" t="s">
        <v>233</v>
      </c>
      <c r="G42" s="53" t="s">
        <v>234</v>
      </c>
      <c r="H42" s="53" t="s">
        <v>235</v>
      </c>
      <c r="K42" s="49" t="str">
        <f t="shared" si="0"/>
        <v>SK14MKlPM10a01SK14MKlPM10d01SK14MKlPM10d02SK14MKlPM25a01SK14MKlPM25a02SK14MKlBaPa01</v>
      </c>
      <c r="L42" s="49" t="s">
        <v>321</v>
      </c>
      <c r="O42" s="5" t="s">
        <v>40</v>
      </c>
      <c r="P42" s="49" t="s">
        <v>321</v>
      </c>
    </row>
    <row r="43" spans="1:16" ht="23.25" x14ac:dyDescent="0.25">
      <c r="A43" s="83" t="s">
        <v>29</v>
      </c>
      <c r="B43" s="5" t="s">
        <v>30</v>
      </c>
      <c r="C43" s="51" t="s">
        <v>249</v>
      </c>
      <c r="D43" s="52" t="s">
        <v>269</v>
      </c>
      <c r="K43" s="49" t="str">
        <f t="shared" si="0"/>
        <v>SK14sSKPM10d09SK14sSKBaPa07</v>
      </c>
      <c r="L43" s="49" t="s">
        <v>322</v>
      </c>
      <c r="O43" s="5" t="s">
        <v>30</v>
      </c>
      <c r="P43" s="49" t="s">
        <v>322</v>
      </c>
    </row>
    <row r="44" spans="1:16" ht="23.25" x14ac:dyDescent="0.25">
      <c r="A44" s="83"/>
      <c r="B44" s="5" t="s">
        <v>32</v>
      </c>
      <c r="C44" s="51" t="s">
        <v>249</v>
      </c>
      <c r="D44" s="52" t="s">
        <v>269</v>
      </c>
      <c r="K44" s="49" t="str">
        <f t="shared" si="0"/>
        <v>SK14sSKPM10d09SK14sSKBaPa07</v>
      </c>
      <c r="L44" s="49" t="s">
        <v>322</v>
      </c>
      <c r="O44" s="5" t="s">
        <v>32</v>
      </c>
      <c r="P44" s="49" t="s">
        <v>322</v>
      </c>
    </row>
    <row r="45" spans="1:16" ht="34.5" x14ac:dyDescent="0.25">
      <c r="A45" s="83"/>
      <c r="B45" s="5" t="s">
        <v>45</v>
      </c>
      <c r="C45" s="51" t="s">
        <v>249</v>
      </c>
      <c r="D45" s="52" t="s">
        <v>259</v>
      </c>
      <c r="E45" s="52" t="s">
        <v>269</v>
      </c>
      <c r="K45" s="49" t="str">
        <f t="shared" si="0"/>
        <v>SK14sSKPM10d09SK14sSKPM25a03SK14sSKBaPa07</v>
      </c>
      <c r="L45" s="49" t="s">
        <v>323</v>
      </c>
      <c r="O45" s="5" t="s">
        <v>45</v>
      </c>
      <c r="P45" s="49" t="s">
        <v>323</v>
      </c>
    </row>
    <row r="46" spans="1:16" ht="45.75" x14ac:dyDescent="0.25">
      <c r="A46" s="83"/>
      <c r="B46" s="5" t="s">
        <v>81</v>
      </c>
      <c r="C46" s="51" t="s">
        <v>237</v>
      </c>
      <c r="D46" s="52" t="s">
        <v>249</v>
      </c>
      <c r="E46" s="52" t="s">
        <v>259</v>
      </c>
      <c r="F46" s="52" t="s">
        <v>269</v>
      </c>
      <c r="K46" s="49" t="str">
        <f t="shared" si="0"/>
        <v>SK14sSKPM10a02SK14sSKPM10d09SK14sSKPM25a03SK14sSKBaPa07</v>
      </c>
      <c r="L46" s="49" t="s">
        <v>324</v>
      </c>
      <c r="O46" s="5" t="s">
        <v>81</v>
      </c>
      <c r="P46" s="49" t="s">
        <v>324</v>
      </c>
    </row>
    <row r="47" spans="1:16" ht="23.25" x14ac:dyDescent="0.25">
      <c r="A47" s="83"/>
      <c r="B47" s="5" t="s">
        <v>83</v>
      </c>
      <c r="C47" s="52" t="s">
        <v>269</v>
      </c>
      <c r="J47"/>
      <c r="K47" s="49" t="str">
        <f t="shared" si="0"/>
        <v>SK14sSKBaPa07</v>
      </c>
      <c r="L47" s="50" t="s">
        <v>269</v>
      </c>
      <c r="O47" s="5" t="s">
        <v>83</v>
      </c>
      <c r="P47" s="50" t="s">
        <v>269</v>
      </c>
    </row>
    <row r="48" spans="1:16" ht="23.25" x14ac:dyDescent="0.25">
      <c r="A48" s="83"/>
      <c r="B48" s="5" t="s">
        <v>94</v>
      </c>
      <c r="C48" s="52" t="s">
        <v>269</v>
      </c>
      <c r="J48"/>
      <c r="K48" s="49" t="str">
        <f t="shared" si="0"/>
        <v>SK14sSKBaPa07</v>
      </c>
      <c r="L48" s="50" t="s">
        <v>269</v>
      </c>
      <c r="O48" s="5" t="s">
        <v>94</v>
      </c>
      <c r="P48" s="50" t="s">
        <v>269</v>
      </c>
    </row>
    <row r="49" spans="1:16" ht="23.25" x14ac:dyDescent="0.25">
      <c r="A49" s="83"/>
      <c r="B49" s="5" t="s">
        <v>96</v>
      </c>
      <c r="C49" s="52" t="s">
        <v>269</v>
      </c>
      <c r="J49"/>
      <c r="K49" s="49" t="str">
        <f t="shared" si="0"/>
        <v>SK14sSKBaPa07</v>
      </c>
      <c r="L49" s="50" t="s">
        <v>269</v>
      </c>
      <c r="O49" s="5" t="s">
        <v>96</v>
      </c>
      <c r="P49" s="50" t="s">
        <v>269</v>
      </c>
    </row>
    <row r="50" spans="1:16" ht="23.25" x14ac:dyDescent="0.25">
      <c r="A50" s="83"/>
      <c r="B50" s="5" t="s">
        <v>101</v>
      </c>
      <c r="C50" s="51" t="s">
        <v>249</v>
      </c>
      <c r="D50" s="52" t="s">
        <v>269</v>
      </c>
      <c r="K50" s="49" t="str">
        <f t="shared" si="0"/>
        <v>SK14sSKPM10d09SK14sSKBaPa07</v>
      </c>
      <c r="L50" s="49" t="s">
        <v>322</v>
      </c>
      <c r="O50" s="5" t="s">
        <v>101</v>
      </c>
      <c r="P50" s="49" t="s">
        <v>322</v>
      </c>
    </row>
    <row r="51" spans="1:16" ht="23.25" x14ac:dyDescent="0.25">
      <c r="A51" s="83" t="s">
        <v>2</v>
      </c>
      <c r="B51" t="s">
        <v>3</v>
      </c>
      <c r="C51" s="52" t="s">
        <v>270</v>
      </c>
      <c r="K51" s="49" t="str">
        <f t="shared" si="0"/>
        <v>SK14sSKBaPa08</v>
      </c>
      <c r="L51" s="50" t="s">
        <v>270</v>
      </c>
      <c r="O51" s="5" t="s">
        <v>3</v>
      </c>
      <c r="P51" s="50" t="s">
        <v>270</v>
      </c>
    </row>
    <row r="52" spans="1:16" ht="23.25" x14ac:dyDescent="0.25">
      <c r="A52" s="83"/>
      <c r="B52" t="s">
        <v>36</v>
      </c>
      <c r="C52" s="51" t="s">
        <v>250</v>
      </c>
      <c r="D52" s="52" t="s">
        <v>270</v>
      </c>
      <c r="K52" s="49" t="str">
        <f t="shared" si="0"/>
        <v>SK14sSKPM10d10SK14sSKBaPa08</v>
      </c>
      <c r="L52" s="49" t="s">
        <v>325</v>
      </c>
      <c r="O52" s="5" t="s">
        <v>36</v>
      </c>
      <c r="P52" s="49" t="s">
        <v>325</v>
      </c>
    </row>
    <row r="53" spans="1:16" ht="23.25" x14ac:dyDescent="0.25">
      <c r="A53" s="83"/>
      <c r="B53" t="s">
        <v>49</v>
      </c>
      <c r="C53" s="51" t="s">
        <v>250</v>
      </c>
      <c r="D53" s="52" t="s">
        <v>270</v>
      </c>
      <c r="K53" s="49" t="str">
        <f t="shared" si="0"/>
        <v>SK14sSKPM10d10SK14sSKBaPa08</v>
      </c>
      <c r="L53" s="49" t="s">
        <v>325</v>
      </c>
      <c r="O53" s="5" t="s">
        <v>49</v>
      </c>
      <c r="P53" s="49" t="s">
        <v>325</v>
      </c>
    </row>
    <row r="54" spans="1:16" ht="23.25" x14ac:dyDescent="0.25">
      <c r="A54" s="83"/>
      <c r="B54" t="s">
        <v>70</v>
      </c>
      <c r="C54" s="51" t="s">
        <v>250</v>
      </c>
      <c r="D54" s="52" t="s">
        <v>270</v>
      </c>
      <c r="K54" s="49" t="str">
        <f t="shared" si="0"/>
        <v>SK14sSKPM10d10SK14sSKBaPa08</v>
      </c>
      <c r="L54" s="49" t="s">
        <v>325</v>
      </c>
      <c r="O54" s="5" t="s">
        <v>70</v>
      </c>
      <c r="P54" s="49" t="s">
        <v>325</v>
      </c>
    </row>
    <row r="55" spans="1:16" ht="23.25" x14ac:dyDescent="0.25">
      <c r="A55" s="83"/>
      <c r="B55" t="s">
        <v>73</v>
      </c>
      <c r="C55" s="51" t="s">
        <v>243</v>
      </c>
      <c r="D55" s="52" t="s">
        <v>270</v>
      </c>
      <c r="K55" s="49" t="str">
        <f t="shared" si="0"/>
        <v>SK14sSKPM10d03SK14sSKBaPa08</v>
      </c>
      <c r="L55" s="49" t="s">
        <v>326</v>
      </c>
      <c r="O55" s="5" t="s">
        <v>73</v>
      </c>
      <c r="P55" s="49" t="s">
        <v>326</v>
      </c>
    </row>
    <row r="56" spans="1:16" ht="23.25" x14ac:dyDescent="0.25">
      <c r="A56" s="83"/>
      <c r="B56" t="s">
        <v>85</v>
      </c>
      <c r="C56" s="52" t="s">
        <v>270</v>
      </c>
      <c r="K56" s="49" t="str">
        <f t="shared" si="0"/>
        <v>SK14sSKBaPa08</v>
      </c>
      <c r="L56" s="50" t="s">
        <v>270</v>
      </c>
      <c r="O56" s="5" t="s">
        <v>85</v>
      </c>
      <c r="P56" s="50" t="s">
        <v>270</v>
      </c>
    </row>
    <row r="57" spans="1:16" ht="23.25" x14ac:dyDescent="0.25">
      <c r="A57" s="83"/>
      <c r="B57" t="s">
        <v>106</v>
      </c>
      <c r="C57" s="52" t="s">
        <v>270</v>
      </c>
      <c r="K57" s="49" t="str">
        <f t="shared" si="0"/>
        <v>SK14sSKBaPa08</v>
      </c>
      <c r="L57" s="50" t="s">
        <v>270</v>
      </c>
      <c r="O57" s="5" t="s">
        <v>106</v>
      </c>
      <c r="P57" s="50" t="s">
        <v>270</v>
      </c>
    </row>
    <row r="58" spans="1:16" ht="23.25" x14ac:dyDescent="0.25">
      <c r="A58" s="83"/>
      <c r="B58" t="s">
        <v>114</v>
      </c>
      <c r="C58" s="52" t="s">
        <v>270</v>
      </c>
      <c r="K58" s="49" t="str">
        <f t="shared" si="0"/>
        <v>SK14sSKBaPa08</v>
      </c>
      <c r="L58" s="50" t="s">
        <v>270</v>
      </c>
      <c r="O58" s="5" t="s">
        <v>114</v>
      </c>
      <c r="P58" s="50" t="s">
        <v>270</v>
      </c>
    </row>
    <row r="59" spans="1:16" ht="23.25" x14ac:dyDescent="0.25">
      <c r="A59" s="83" t="s">
        <v>4</v>
      </c>
      <c r="B59" t="s">
        <v>5</v>
      </c>
      <c r="C59" s="52" t="s">
        <v>271</v>
      </c>
      <c r="J59"/>
      <c r="K59" s="49" t="str">
        <f t="shared" si="0"/>
        <v>SK14sSKBaPa09</v>
      </c>
      <c r="L59" s="50" t="s">
        <v>271</v>
      </c>
      <c r="O59" s="5" t="s">
        <v>5</v>
      </c>
      <c r="P59" s="50" t="s">
        <v>271</v>
      </c>
    </row>
    <row r="60" spans="1:16" ht="23.25" x14ac:dyDescent="0.25">
      <c r="A60" s="83"/>
      <c r="B60" t="s">
        <v>12</v>
      </c>
      <c r="C60" s="51" t="s">
        <v>251</v>
      </c>
      <c r="D60" s="52" t="s">
        <v>271</v>
      </c>
      <c r="K60" s="49" t="str">
        <f t="shared" si="0"/>
        <v>SK14sSKPM10d11SK14sSKBaPa09</v>
      </c>
      <c r="L60" s="49" t="s">
        <v>327</v>
      </c>
      <c r="O60" s="5" t="s">
        <v>12</v>
      </c>
      <c r="P60" s="49" t="s">
        <v>327</v>
      </c>
    </row>
    <row r="61" spans="1:16" ht="23.25" x14ac:dyDescent="0.25">
      <c r="A61" s="83"/>
      <c r="B61" t="s">
        <v>23</v>
      </c>
      <c r="C61" s="52" t="s">
        <v>271</v>
      </c>
      <c r="J61"/>
      <c r="K61" s="49" t="str">
        <f t="shared" si="0"/>
        <v>SK14sSKBaPa09</v>
      </c>
      <c r="L61" s="50" t="s">
        <v>271</v>
      </c>
      <c r="O61" s="5" t="s">
        <v>23</v>
      </c>
      <c r="P61" s="50" t="s">
        <v>271</v>
      </c>
    </row>
    <row r="62" spans="1:16" ht="23.25" x14ac:dyDescent="0.25">
      <c r="A62" s="83"/>
      <c r="B62" t="s">
        <v>48</v>
      </c>
      <c r="C62" s="52" t="s">
        <v>271</v>
      </c>
      <c r="J62"/>
      <c r="K62" s="49" t="str">
        <f t="shared" si="0"/>
        <v>SK14sSKBaPa09</v>
      </c>
      <c r="L62" s="50" t="s">
        <v>271</v>
      </c>
      <c r="O62" s="5" t="s">
        <v>48</v>
      </c>
      <c r="P62" s="50" t="s">
        <v>271</v>
      </c>
    </row>
    <row r="63" spans="1:16" ht="45.75" x14ac:dyDescent="0.25">
      <c r="A63" s="83"/>
      <c r="B63" t="s">
        <v>72</v>
      </c>
      <c r="C63" s="51" t="s">
        <v>238</v>
      </c>
      <c r="D63" s="52" t="s">
        <v>251</v>
      </c>
      <c r="E63" s="52" t="s">
        <v>260</v>
      </c>
      <c r="F63" s="52" t="s">
        <v>271</v>
      </c>
      <c r="K63" s="49" t="str">
        <f t="shared" si="0"/>
        <v>SK14sSKPM10a03SK14sSKPM10d11SK14sSKPM25a04SK14sSKBaPa09</v>
      </c>
      <c r="L63" s="49" t="s">
        <v>328</v>
      </c>
      <c r="O63" s="5" t="s">
        <v>72</v>
      </c>
      <c r="P63" s="49" t="s">
        <v>328</v>
      </c>
    </row>
    <row r="64" spans="1:16" ht="45.75" x14ac:dyDescent="0.25">
      <c r="A64" s="83"/>
      <c r="B64" t="s">
        <v>108</v>
      </c>
      <c r="C64" s="51" t="s">
        <v>238</v>
      </c>
      <c r="D64" s="52" t="s">
        <v>251</v>
      </c>
      <c r="E64" s="52" t="s">
        <v>260</v>
      </c>
      <c r="F64" s="52" t="s">
        <v>271</v>
      </c>
      <c r="K64" s="49" t="str">
        <f t="shared" si="0"/>
        <v>SK14sSKPM10a03SK14sSKPM10d11SK14sSKPM25a04SK14sSKBaPa09</v>
      </c>
      <c r="L64" s="49" t="s">
        <v>328</v>
      </c>
      <c r="O64" s="5" t="s">
        <v>108</v>
      </c>
      <c r="P64" s="49" t="s">
        <v>328</v>
      </c>
    </row>
    <row r="65" spans="1:16" ht="23.25" x14ac:dyDescent="0.25">
      <c r="A65" s="83" t="s">
        <v>27</v>
      </c>
      <c r="B65" t="s">
        <v>28</v>
      </c>
      <c r="C65" s="51" t="s">
        <v>252</v>
      </c>
      <c r="D65" s="52" t="s">
        <v>272</v>
      </c>
      <c r="K65" s="49" t="str">
        <f t="shared" si="0"/>
        <v>SK14sSKPM10d12SK14sSKBaPa10</v>
      </c>
      <c r="L65" s="49" t="s">
        <v>329</v>
      </c>
      <c r="O65" s="5" t="s">
        <v>28</v>
      </c>
      <c r="P65" s="49" t="s">
        <v>329</v>
      </c>
    </row>
    <row r="66" spans="1:16" ht="23.25" x14ac:dyDescent="0.25">
      <c r="A66" s="83"/>
      <c r="B66" t="s">
        <v>41</v>
      </c>
      <c r="C66" s="51" t="s">
        <v>252</v>
      </c>
      <c r="D66" s="52" t="s">
        <v>272</v>
      </c>
      <c r="K66" s="49" t="str">
        <f t="shared" ref="K66:K102" si="1">CONCATENATE(C66,D66,E66,F66,G66,H66,I66)</f>
        <v>SK14sSKPM10d12SK14sSKBaPa10</v>
      </c>
      <c r="L66" s="49" t="s">
        <v>329</v>
      </c>
      <c r="O66" s="5" t="s">
        <v>41</v>
      </c>
      <c r="P66" s="49" t="s">
        <v>329</v>
      </c>
    </row>
    <row r="67" spans="1:16" ht="23.25" x14ac:dyDescent="0.25">
      <c r="A67" s="83"/>
      <c r="B67" t="s">
        <v>57</v>
      </c>
      <c r="C67" s="51" t="s">
        <v>252</v>
      </c>
      <c r="D67" s="52" t="s">
        <v>272</v>
      </c>
      <c r="K67" s="49" t="str">
        <f t="shared" si="1"/>
        <v>SK14sSKPM10d12SK14sSKBaPa10</v>
      </c>
      <c r="L67" s="49" t="s">
        <v>329</v>
      </c>
      <c r="O67" s="5" t="s">
        <v>57</v>
      </c>
      <c r="P67" s="49" t="s">
        <v>329</v>
      </c>
    </row>
    <row r="68" spans="1:16" ht="23.25" x14ac:dyDescent="0.25">
      <c r="A68" s="83"/>
      <c r="B68" t="s">
        <v>78</v>
      </c>
      <c r="C68" s="51" t="s">
        <v>252</v>
      </c>
      <c r="D68" s="52" t="s">
        <v>272</v>
      </c>
      <c r="K68" s="49" t="str">
        <f t="shared" si="1"/>
        <v>SK14sSKPM10d12SK14sSKBaPa10</v>
      </c>
      <c r="L68" s="49" t="s">
        <v>329</v>
      </c>
      <c r="O68" s="5" t="s">
        <v>78</v>
      </c>
      <c r="P68" s="49" t="s">
        <v>329</v>
      </c>
    </row>
    <row r="69" spans="1:16" ht="23.25" x14ac:dyDescent="0.25">
      <c r="A69" s="83"/>
      <c r="B69" t="s">
        <v>117</v>
      </c>
      <c r="C69" s="52" t="s">
        <v>272</v>
      </c>
      <c r="K69" s="49" t="str">
        <f t="shared" si="1"/>
        <v>SK14sSKBaPa10</v>
      </c>
      <c r="L69" s="50" t="s">
        <v>272</v>
      </c>
      <c r="O69" s="5" t="s">
        <v>117</v>
      </c>
      <c r="P69" s="50" t="s">
        <v>272</v>
      </c>
    </row>
    <row r="70" spans="1:16" ht="23.25" x14ac:dyDescent="0.25">
      <c r="A70" s="83" t="s">
        <v>25</v>
      </c>
      <c r="B70" t="s">
        <v>26</v>
      </c>
      <c r="C70" s="52" t="s">
        <v>273</v>
      </c>
      <c r="K70" s="49" t="str">
        <f t="shared" si="1"/>
        <v>SK14sSKBaPa11</v>
      </c>
      <c r="L70" s="49" t="s">
        <v>273</v>
      </c>
      <c r="O70" s="5" t="s">
        <v>26</v>
      </c>
      <c r="P70" s="49" t="s">
        <v>273</v>
      </c>
    </row>
    <row r="71" spans="1:16" ht="23.25" x14ac:dyDescent="0.25">
      <c r="A71" s="83"/>
      <c r="B71" t="s">
        <v>42</v>
      </c>
      <c r="C71" s="52" t="s">
        <v>273</v>
      </c>
      <c r="K71" s="49" t="str">
        <f t="shared" si="1"/>
        <v>SK14sSKBaPa11</v>
      </c>
      <c r="L71" s="49" t="s">
        <v>273</v>
      </c>
      <c r="O71" s="5" t="s">
        <v>42</v>
      </c>
      <c r="P71" s="49" t="s">
        <v>273</v>
      </c>
    </row>
    <row r="72" spans="1:16" ht="23.25" x14ac:dyDescent="0.25">
      <c r="A72" s="83"/>
      <c r="B72" t="s">
        <v>46</v>
      </c>
      <c r="C72" s="52" t="s">
        <v>273</v>
      </c>
      <c r="K72" s="49" t="str">
        <f t="shared" si="1"/>
        <v>SK14sSKBaPa11</v>
      </c>
      <c r="L72" s="49" t="s">
        <v>273</v>
      </c>
      <c r="O72" s="5" t="s">
        <v>46</v>
      </c>
      <c r="P72" s="49" t="s">
        <v>273</v>
      </c>
    </row>
    <row r="73" spans="1:16" ht="23.25" x14ac:dyDescent="0.25">
      <c r="A73" s="83"/>
      <c r="B73" t="s">
        <v>52</v>
      </c>
      <c r="C73" s="52" t="s">
        <v>273</v>
      </c>
      <c r="K73" s="49" t="str">
        <f t="shared" si="1"/>
        <v>SK14sSKBaPa11</v>
      </c>
      <c r="L73" s="49" t="s">
        <v>273</v>
      </c>
      <c r="O73" s="5" t="s">
        <v>52</v>
      </c>
      <c r="P73" s="49" t="s">
        <v>273</v>
      </c>
    </row>
    <row r="74" spans="1:16" ht="23.25" x14ac:dyDescent="0.25">
      <c r="A74" s="83"/>
      <c r="B74" t="s">
        <v>66</v>
      </c>
      <c r="C74" s="52" t="s">
        <v>273</v>
      </c>
      <c r="K74" s="49" t="str">
        <f t="shared" si="1"/>
        <v>SK14sSKBaPa11</v>
      </c>
      <c r="L74" s="49" t="s">
        <v>273</v>
      </c>
      <c r="O74" s="5" t="s">
        <v>66</v>
      </c>
      <c r="P74" s="49" t="s">
        <v>273</v>
      </c>
    </row>
    <row r="75" spans="1:16" ht="23.25" x14ac:dyDescent="0.25">
      <c r="A75" s="83"/>
      <c r="B75" t="s">
        <v>86</v>
      </c>
      <c r="C75" s="52" t="s">
        <v>273</v>
      </c>
      <c r="K75" s="49" t="str">
        <f t="shared" si="1"/>
        <v>SK14sSKBaPa11</v>
      </c>
      <c r="L75" s="49" t="s">
        <v>273</v>
      </c>
      <c r="O75" s="5" t="s">
        <v>86</v>
      </c>
      <c r="P75" s="49" t="s">
        <v>273</v>
      </c>
    </row>
    <row r="76" spans="1:16" ht="23.25" x14ac:dyDescent="0.25">
      <c r="A76" s="83"/>
      <c r="B76" t="s">
        <v>87</v>
      </c>
      <c r="C76" s="52" t="s">
        <v>273</v>
      </c>
      <c r="K76" s="49" t="str">
        <f t="shared" si="1"/>
        <v>SK14sSKBaPa11</v>
      </c>
      <c r="L76" s="49" t="s">
        <v>273</v>
      </c>
      <c r="O76" s="5" t="s">
        <v>87</v>
      </c>
      <c r="P76" s="49" t="s">
        <v>273</v>
      </c>
    </row>
    <row r="77" spans="1:16" ht="23.25" x14ac:dyDescent="0.25">
      <c r="A77" s="83"/>
      <c r="B77" t="s">
        <v>110</v>
      </c>
      <c r="C77" s="52" t="s">
        <v>273</v>
      </c>
      <c r="K77" s="49" t="str">
        <f t="shared" si="1"/>
        <v>SK14sSKBaPa11</v>
      </c>
      <c r="L77" s="49" t="s">
        <v>273</v>
      </c>
      <c r="O77" s="5" t="s">
        <v>110</v>
      </c>
      <c r="P77" s="49" t="s">
        <v>273</v>
      </c>
    </row>
    <row r="78" spans="1:16" ht="23.25" x14ac:dyDescent="0.25">
      <c r="A78" s="83"/>
      <c r="B78" t="s">
        <v>116</v>
      </c>
      <c r="C78" s="52" t="s">
        <v>273</v>
      </c>
      <c r="K78" s="49" t="str">
        <f t="shared" si="1"/>
        <v>SK14sSKBaPa11</v>
      </c>
      <c r="L78" s="49" t="s">
        <v>273</v>
      </c>
      <c r="O78" s="5" t="s">
        <v>116</v>
      </c>
      <c r="P78" s="49" t="s">
        <v>273</v>
      </c>
    </row>
    <row r="79" spans="1:16" ht="23.25" x14ac:dyDescent="0.25">
      <c r="A79" s="83" t="s">
        <v>10</v>
      </c>
      <c r="B79" t="s">
        <v>11</v>
      </c>
      <c r="C79" s="51" t="s">
        <v>253</v>
      </c>
      <c r="D79" s="52" t="s">
        <v>274</v>
      </c>
      <c r="K79" s="49" t="str">
        <f t="shared" si="1"/>
        <v>SK14sSKPM10d13SK14sSKBaPa12</v>
      </c>
      <c r="L79" s="49" t="s">
        <v>330</v>
      </c>
      <c r="O79" s="5" t="s">
        <v>11</v>
      </c>
      <c r="P79" s="49" t="s">
        <v>330</v>
      </c>
    </row>
    <row r="80" spans="1:16" ht="45.75" x14ac:dyDescent="0.25">
      <c r="A80" s="83"/>
      <c r="B80" t="s">
        <v>51</v>
      </c>
      <c r="C80" s="51" t="s">
        <v>239</v>
      </c>
      <c r="D80" s="52" t="s">
        <v>253</v>
      </c>
      <c r="E80" s="52" t="s">
        <v>261</v>
      </c>
      <c r="F80" s="52" t="s">
        <v>274</v>
      </c>
      <c r="K80" s="49" t="str">
        <f t="shared" si="1"/>
        <v>SK14sSKPM10a04SK14sSKPM10d13SK14sSKPM25a05SK14sSKBaPa12</v>
      </c>
      <c r="L80" s="49" t="s">
        <v>331</v>
      </c>
      <c r="O80" s="5" t="s">
        <v>51</v>
      </c>
      <c r="P80" s="49" t="s">
        <v>331</v>
      </c>
    </row>
    <row r="81" spans="1:16" ht="34.5" x14ac:dyDescent="0.25">
      <c r="A81" s="83"/>
      <c r="B81" t="s">
        <v>92</v>
      </c>
      <c r="C81" s="51" t="s">
        <v>253</v>
      </c>
      <c r="D81" s="52" t="s">
        <v>261</v>
      </c>
      <c r="E81" s="52" t="s">
        <v>274</v>
      </c>
      <c r="K81" s="49" t="str">
        <f t="shared" si="1"/>
        <v>SK14sSKPM10d13SK14sSKPM25a05SK14sSKBaPa12</v>
      </c>
      <c r="L81" s="49" t="s">
        <v>332</v>
      </c>
      <c r="O81" s="5" t="s">
        <v>92</v>
      </c>
      <c r="P81" s="49" t="s">
        <v>332</v>
      </c>
    </row>
    <row r="82" spans="1:16" ht="23.25" x14ac:dyDescent="0.25">
      <c r="A82" s="83"/>
      <c r="B82" t="s">
        <v>93</v>
      </c>
      <c r="C82" s="52" t="s">
        <v>274</v>
      </c>
      <c r="J82"/>
      <c r="K82" s="49" t="str">
        <f t="shared" si="1"/>
        <v>SK14sSKBaPa12</v>
      </c>
      <c r="L82" s="50" t="s">
        <v>274</v>
      </c>
      <c r="O82" s="5" t="s">
        <v>93</v>
      </c>
      <c r="P82" s="50" t="s">
        <v>274</v>
      </c>
    </row>
    <row r="83" spans="1:16" ht="23.25" x14ac:dyDescent="0.25">
      <c r="A83" s="83"/>
      <c r="B83" t="s">
        <v>104</v>
      </c>
      <c r="C83" s="51" t="s">
        <v>253</v>
      </c>
      <c r="D83" s="52" t="s">
        <v>274</v>
      </c>
      <c r="K83" s="49" t="str">
        <f t="shared" si="1"/>
        <v>SK14sSKPM10d13SK14sSKBaPa12</v>
      </c>
      <c r="L83" s="49" t="s">
        <v>330</v>
      </c>
      <c r="O83" s="5" t="s">
        <v>104</v>
      </c>
      <c r="P83" s="49" t="s">
        <v>330</v>
      </c>
    </row>
    <row r="84" spans="1:16" ht="23.25" x14ac:dyDescent="0.25">
      <c r="A84" s="83" t="s">
        <v>16</v>
      </c>
      <c r="B84" t="s">
        <v>17</v>
      </c>
      <c r="C84" s="51" t="s">
        <v>254</v>
      </c>
      <c r="D84" s="52" t="s">
        <v>275</v>
      </c>
      <c r="K84" s="49" t="str">
        <f t="shared" si="1"/>
        <v>SK14sSKPM10d14SK14sSKBaPa13</v>
      </c>
      <c r="L84" s="49" t="s">
        <v>333</v>
      </c>
      <c r="O84" s="5" t="s">
        <v>17</v>
      </c>
      <c r="P84" s="49" t="s">
        <v>333</v>
      </c>
    </row>
    <row r="85" spans="1:16" ht="23.25" x14ac:dyDescent="0.25">
      <c r="A85" s="83"/>
      <c r="B85" t="s">
        <v>59</v>
      </c>
      <c r="C85" s="52" t="s">
        <v>275</v>
      </c>
      <c r="J85"/>
      <c r="K85" s="49" t="str">
        <f t="shared" si="1"/>
        <v>SK14sSKBaPa13</v>
      </c>
      <c r="L85" s="50" t="s">
        <v>275</v>
      </c>
      <c r="O85" s="5" t="s">
        <v>59</v>
      </c>
      <c r="P85" s="50" t="s">
        <v>275</v>
      </c>
    </row>
    <row r="86" spans="1:16" ht="23.25" x14ac:dyDescent="0.25">
      <c r="A86" s="83"/>
      <c r="B86" t="s">
        <v>75</v>
      </c>
      <c r="C86" s="51" t="s">
        <v>254</v>
      </c>
      <c r="D86" s="52" t="s">
        <v>275</v>
      </c>
      <c r="K86" s="49" t="str">
        <f t="shared" si="1"/>
        <v>SK14sSKPM10d14SK14sSKBaPa13</v>
      </c>
      <c r="L86" s="49" t="s">
        <v>333</v>
      </c>
      <c r="O86" s="5" t="s">
        <v>75</v>
      </c>
      <c r="P86" s="49" t="s">
        <v>333</v>
      </c>
    </row>
    <row r="87" spans="1:16" ht="45.75" x14ac:dyDescent="0.25">
      <c r="A87" s="83"/>
      <c r="B87" t="s">
        <v>99</v>
      </c>
      <c r="C87" s="51" t="s">
        <v>242</v>
      </c>
      <c r="D87" s="52" t="s">
        <v>254</v>
      </c>
      <c r="E87" s="52" t="s">
        <v>264</v>
      </c>
      <c r="F87" s="52" t="s">
        <v>275</v>
      </c>
      <c r="K87" s="49" t="str">
        <f t="shared" si="1"/>
        <v>SK14sSKPM10d02SK14sSKPM10d14SK14sSKBaPa02SK14sSKBaPa13</v>
      </c>
      <c r="L87" s="49" t="s">
        <v>334</v>
      </c>
      <c r="O87" s="5" t="s">
        <v>99</v>
      </c>
      <c r="P87" s="49" t="s">
        <v>334</v>
      </c>
    </row>
    <row r="88" spans="1:16" ht="23.25" x14ac:dyDescent="0.25">
      <c r="A88" s="83"/>
      <c r="B88" t="s">
        <v>109</v>
      </c>
      <c r="C88" s="52" t="s">
        <v>254</v>
      </c>
      <c r="D88" s="52" t="s">
        <v>275</v>
      </c>
      <c r="K88" s="49" t="str">
        <f t="shared" si="1"/>
        <v>SK14sSKPM10d14SK14sSKBaPa13</v>
      </c>
      <c r="L88" s="49" t="s">
        <v>333</v>
      </c>
      <c r="O88" s="5" t="s">
        <v>109</v>
      </c>
      <c r="P88" s="49" t="s">
        <v>333</v>
      </c>
    </row>
    <row r="89" spans="1:16" ht="45.75" x14ac:dyDescent="0.25">
      <c r="A89" s="83" t="s">
        <v>14</v>
      </c>
      <c r="B89" t="s">
        <v>15</v>
      </c>
      <c r="C89" s="51" t="s">
        <v>240</v>
      </c>
      <c r="D89" s="52" t="s">
        <v>255</v>
      </c>
      <c r="E89" s="52" t="s">
        <v>262</v>
      </c>
      <c r="F89" s="52" t="s">
        <v>276</v>
      </c>
      <c r="K89" s="49" t="str">
        <f t="shared" si="1"/>
        <v>SK14sSKPM10a05SK14sSKPM10d15SK14sSKPM25a06SK14sSKBaPa14</v>
      </c>
      <c r="L89" s="49" t="s">
        <v>335</v>
      </c>
      <c r="O89" s="5" t="s">
        <v>15</v>
      </c>
      <c r="P89" s="49" t="s">
        <v>335</v>
      </c>
    </row>
    <row r="90" spans="1:16" ht="23.25" x14ac:dyDescent="0.25">
      <c r="A90" s="83"/>
      <c r="B90" t="s">
        <v>54</v>
      </c>
      <c r="C90" s="51" t="s">
        <v>255</v>
      </c>
      <c r="D90" s="52" t="s">
        <v>276</v>
      </c>
      <c r="K90" s="49" t="str">
        <f t="shared" si="1"/>
        <v>SK14sSKPM10d15SK14sSKBaPa14</v>
      </c>
      <c r="L90" s="49" t="s">
        <v>336</v>
      </c>
      <c r="O90" s="5" t="s">
        <v>54</v>
      </c>
      <c r="P90" s="49" t="s">
        <v>336</v>
      </c>
    </row>
    <row r="91" spans="1:16" ht="23.25" x14ac:dyDescent="0.25">
      <c r="A91" s="83"/>
      <c r="B91" t="s">
        <v>68</v>
      </c>
      <c r="C91" s="52" t="s">
        <v>276</v>
      </c>
      <c r="J91"/>
      <c r="K91" s="49" t="str">
        <f t="shared" si="1"/>
        <v>SK14sSKBaPa14</v>
      </c>
      <c r="L91" s="50" t="s">
        <v>276</v>
      </c>
      <c r="O91" s="5" t="s">
        <v>68</v>
      </c>
      <c r="P91" s="50" t="s">
        <v>276</v>
      </c>
    </row>
    <row r="92" spans="1:16" ht="34.5" x14ac:dyDescent="0.25">
      <c r="A92" s="83"/>
      <c r="B92" t="s">
        <v>71</v>
      </c>
      <c r="C92" s="51" t="s">
        <v>244</v>
      </c>
      <c r="D92" s="52" t="s">
        <v>255</v>
      </c>
      <c r="E92" s="52" t="s">
        <v>276</v>
      </c>
      <c r="K92" s="49" t="str">
        <f t="shared" si="1"/>
        <v>SK14sSKPM10d04SK14sSKPM10d15SK14sSKBaPa14</v>
      </c>
      <c r="L92" s="49" t="s">
        <v>337</v>
      </c>
      <c r="O92" s="5" t="s">
        <v>71</v>
      </c>
      <c r="P92" s="49" t="s">
        <v>337</v>
      </c>
    </row>
    <row r="93" spans="1:16" ht="34.5" x14ac:dyDescent="0.25">
      <c r="A93" s="83"/>
      <c r="B93" t="s">
        <v>79</v>
      </c>
      <c r="C93" s="51" t="s">
        <v>255</v>
      </c>
      <c r="D93" s="52" t="s">
        <v>262</v>
      </c>
      <c r="E93" s="52" t="s">
        <v>276</v>
      </c>
      <c r="K93" s="49" t="str">
        <f t="shared" si="1"/>
        <v>SK14sSKPM10d15SK14sSKPM25a06SK14sSKBaPa14</v>
      </c>
      <c r="L93" s="49" t="s">
        <v>338</v>
      </c>
      <c r="O93" s="5" t="s">
        <v>79</v>
      </c>
      <c r="P93" s="49" t="s">
        <v>338</v>
      </c>
    </row>
    <row r="94" spans="1:16" ht="34.5" x14ac:dyDescent="0.25">
      <c r="A94" s="83"/>
      <c r="B94" t="s">
        <v>84</v>
      </c>
      <c r="C94" s="51" t="s">
        <v>255</v>
      </c>
      <c r="D94" s="52" t="s">
        <v>262</v>
      </c>
      <c r="E94" s="52" t="s">
        <v>276</v>
      </c>
      <c r="K94" s="49" t="str">
        <f t="shared" si="1"/>
        <v>SK14sSKPM10d15SK14sSKPM25a06SK14sSKBaPa14</v>
      </c>
      <c r="L94" s="49" t="s">
        <v>338</v>
      </c>
      <c r="O94" s="5" t="s">
        <v>84</v>
      </c>
      <c r="P94" s="49" t="s">
        <v>338</v>
      </c>
    </row>
    <row r="95" spans="1:16" ht="23.25" x14ac:dyDescent="0.25">
      <c r="A95" s="83"/>
      <c r="B95" t="s">
        <v>100</v>
      </c>
      <c r="C95" s="51" t="s">
        <v>255</v>
      </c>
      <c r="D95" s="52" t="s">
        <v>276</v>
      </c>
      <c r="K95" s="49" t="str">
        <f t="shared" si="1"/>
        <v>SK14sSKPM10d15SK14sSKBaPa14</v>
      </c>
      <c r="L95" s="49" t="s">
        <v>336</v>
      </c>
      <c r="O95" s="5" t="s">
        <v>100</v>
      </c>
      <c r="P95" s="49" t="s">
        <v>336</v>
      </c>
    </row>
    <row r="96" spans="1:16" ht="23.25" x14ac:dyDescent="0.25">
      <c r="A96" s="83"/>
      <c r="B96" t="s">
        <v>105</v>
      </c>
      <c r="C96" s="51" t="s">
        <v>255</v>
      </c>
      <c r="D96" s="52" t="s">
        <v>276</v>
      </c>
      <c r="K96" s="49" t="str">
        <f t="shared" si="1"/>
        <v>SK14sSKPM10d15SK14sSKBaPa14</v>
      </c>
      <c r="L96" s="49" t="s">
        <v>336</v>
      </c>
      <c r="O96" s="5" t="s">
        <v>105</v>
      </c>
      <c r="P96" s="49" t="s">
        <v>336</v>
      </c>
    </row>
    <row r="97" spans="1:16" ht="23.25" x14ac:dyDescent="0.25">
      <c r="A97" s="83" t="s">
        <v>43</v>
      </c>
      <c r="B97" t="s">
        <v>44</v>
      </c>
      <c r="C97" s="51" t="s">
        <v>256</v>
      </c>
      <c r="D97" s="52" t="s">
        <v>277</v>
      </c>
      <c r="K97" s="49" t="str">
        <f t="shared" si="1"/>
        <v>SK14sSKPM10d16SK14sSKBaPa15</v>
      </c>
      <c r="L97" s="49" t="s">
        <v>339</v>
      </c>
      <c r="O97" s="5" t="s">
        <v>44</v>
      </c>
      <c r="P97" s="49" t="s">
        <v>339</v>
      </c>
    </row>
    <row r="98" spans="1:16" ht="23.25" x14ac:dyDescent="0.25">
      <c r="A98" s="83"/>
      <c r="B98" t="s">
        <v>47</v>
      </c>
      <c r="C98" s="51" t="s">
        <v>256</v>
      </c>
      <c r="D98" s="52" t="s">
        <v>277</v>
      </c>
      <c r="K98" s="49" t="str">
        <f t="shared" si="1"/>
        <v>SK14sSKPM10d16SK14sSKBaPa15</v>
      </c>
      <c r="L98" s="49" t="s">
        <v>339</v>
      </c>
      <c r="O98" s="5" t="s">
        <v>47</v>
      </c>
      <c r="P98" s="49" t="s">
        <v>339</v>
      </c>
    </row>
    <row r="99" spans="1:16" ht="23.25" x14ac:dyDescent="0.25">
      <c r="A99" s="83"/>
      <c r="B99" t="s">
        <v>62</v>
      </c>
      <c r="C99" s="51" t="s">
        <v>256</v>
      </c>
      <c r="D99" s="52" t="s">
        <v>277</v>
      </c>
      <c r="K99" s="49" t="str">
        <f t="shared" si="1"/>
        <v>SK14sSKPM10d16SK14sSKBaPa15</v>
      </c>
      <c r="L99" s="49" t="s">
        <v>339</v>
      </c>
      <c r="O99" s="5" t="s">
        <v>62</v>
      </c>
      <c r="P99" s="49" t="s">
        <v>339</v>
      </c>
    </row>
    <row r="100" spans="1:16" ht="23.25" x14ac:dyDescent="0.25">
      <c r="A100" s="83"/>
      <c r="B100" t="s">
        <v>80</v>
      </c>
      <c r="C100" s="52" t="s">
        <v>277</v>
      </c>
      <c r="J100"/>
      <c r="K100" s="49" t="str">
        <f t="shared" si="1"/>
        <v>SK14sSKBaPa15</v>
      </c>
      <c r="L100" s="50" t="s">
        <v>277</v>
      </c>
      <c r="O100" s="5" t="s">
        <v>80</v>
      </c>
      <c r="P100" s="50" t="s">
        <v>277</v>
      </c>
    </row>
    <row r="101" spans="1:16" ht="23.25" x14ac:dyDescent="0.25">
      <c r="A101" s="83"/>
      <c r="B101" t="s">
        <v>88</v>
      </c>
      <c r="C101" s="51" t="s">
        <v>256</v>
      </c>
      <c r="D101" s="52" t="s">
        <v>277</v>
      </c>
      <c r="K101" s="49" t="str">
        <f t="shared" si="1"/>
        <v>SK14sSKPM10d16SK14sSKBaPa15</v>
      </c>
      <c r="L101" s="49" t="s">
        <v>339</v>
      </c>
      <c r="O101" s="5" t="s">
        <v>88</v>
      </c>
      <c r="P101" s="49" t="s">
        <v>339</v>
      </c>
    </row>
    <row r="102" spans="1:16" ht="23.25" x14ac:dyDescent="0.25">
      <c r="A102" s="83"/>
      <c r="B102" t="s">
        <v>112</v>
      </c>
      <c r="C102" s="51" t="s">
        <v>256</v>
      </c>
      <c r="D102" s="52" t="s">
        <v>277</v>
      </c>
      <c r="K102" s="49" t="str">
        <f t="shared" si="1"/>
        <v>SK14sSKPM10d16SK14sSKBaPa15</v>
      </c>
      <c r="L102" s="49" t="s">
        <v>339</v>
      </c>
      <c r="O102" s="5" t="s">
        <v>112</v>
      </c>
      <c r="P102" s="49" t="s">
        <v>339</v>
      </c>
    </row>
  </sheetData>
  <sheetProtection password="E9B0" sheet="1" objects="1" scenarios="1"/>
  <mergeCells count="13">
    <mergeCell ref="A70:A78"/>
    <mergeCell ref="A79:A83"/>
    <mergeCell ref="A84:A88"/>
    <mergeCell ref="A89:A96"/>
    <mergeCell ref="A97:A102"/>
    <mergeCell ref="A51:A58"/>
    <mergeCell ref="A59:A64"/>
    <mergeCell ref="A65:A69"/>
    <mergeCell ref="A1:A8"/>
    <mergeCell ref="A9:A17"/>
    <mergeCell ref="A18:A22"/>
    <mergeCell ref="A23:A41"/>
    <mergeCell ref="A43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48</vt:i4>
      </vt:variant>
    </vt:vector>
  </HeadingPairs>
  <TitlesOfParts>
    <vt:vector size="52" baseType="lpstr">
      <vt:lpstr>Metryczka</vt:lpstr>
      <vt:lpstr>Arkusz_A1</vt:lpstr>
      <vt:lpstr>Słowniki</vt:lpstr>
      <vt:lpstr>Arkusz1</vt:lpstr>
      <vt:lpstr>buski</vt:lpstr>
      <vt:lpstr>jędrzejowski</vt:lpstr>
      <vt:lpstr>kazimierski</vt:lpstr>
      <vt:lpstr>Kielce</vt:lpstr>
      <vt:lpstr>kielecki</vt:lpstr>
      <vt:lpstr>konecki</vt:lpstr>
      <vt:lpstr>OP1_1</vt:lpstr>
      <vt:lpstr>OP1_10</vt:lpstr>
      <vt:lpstr>OP1_2</vt:lpstr>
      <vt:lpstr>OP1_3</vt:lpstr>
      <vt:lpstr>OP1_4</vt:lpstr>
      <vt:lpstr>OP1_5</vt:lpstr>
      <vt:lpstr>OP1_6</vt:lpstr>
      <vt:lpstr>OP1_7</vt:lpstr>
      <vt:lpstr>OP1_8</vt:lpstr>
      <vt:lpstr>OP1_9</vt:lpstr>
      <vt:lpstr>OP2_1</vt:lpstr>
      <vt:lpstr>OP2_10</vt:lpstr>
      <vt:lpstr>OP2_2</vt:lpstr>
      <vt:lpstr>OP2_3</vt:lpstr>
      <vt:lpstr>OP2_4</vt:lpstr>
      <vt:lpstr>OP2_5</vt:lpstr>
      <vt:lpstr>OP2_6</vt:lpstr>
      <vt:lpstr>OP2_7</vt:lpstr>
      <vt:lpstr>OP2_8</vt:lpstr>
      <vt:lpstr>OP2_9</vt:lpstr>
      <vt:lpstr>OP3_1</vt:lpstr>
      <vt:lpstr>OP3_2</vt:lpstr>
      <vt:lpstr>OP3_3</vt:lpstr>
      <vt:lpstr>OP3_4</vt:lpstr>
      <vt:lpstr>OP3_5</vt:lpstr>
      <vt:lpstr>OP3_6</vt:lpstr>
      <vt:lpstr>OP3_7</vt:lpstr>
      <vt:lpstr>OP4_1</vt:lpstr>
      <vt:lpstr>OP4_2</vt:lpstr>
      <vt:lpstr>OP4_3</vt:lpstr>
      <vt:lpstr>OP4_4</vt:lpstr>
      <vt:lpstr>OP5_1</vt:lpstr>
      <vt:lpstr>OP5_2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Wróblewski, Hubert</dc:creator>
  <cp:lastModifiedBy>Hynek, Anna</cp:lastModifiedBy>
  <dcterms:created xsi:type="dcterms:W3CDTF">2015-05-29T06:14:33Z</dcterms:created>
  <dcterms:modified xsi:type="dcterms:W3CDTF">2020-02-10T09:02:04Z</dcterms:modified>
</cp:coreProperties>
</file>